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F862260B-1ADE-46B3-BEFA-DCE14365B1EE}" xr6:coauthVersionLast="47" xr6:coauthVersionMax="47" xr10:uidLastSave="{00000000-0000-0000-0000-000000000000}"/>
  <bookViews>
    <workbookView xWindow="-120" yWindow="-120" windowWidth="29040" windowHeight="17520" xr2:uid="{13F1E618-06DF-4730-8BBD-FC85D32771A4}"/>
  </bookViews>
  <sheets>
    <sheet name="komplet" sheetId="15" r:id="rId1"/>
  </sheets>
  <definedNames>
    <definedName name="_xlnm.Print_Area" localSheetId="0">komplet!$A$1:$H$179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8" i="15" l="1"/>
  <c r="H175" i="15"/>
  <c r="H138" i="15" l="1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13" i="15"/>
  <c r="H109" i="15"/>
  <c r="H108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50" i="15"/>
  <c r="H98" i="15"/>
  <c r="H99" i="15"/>
  <c r="H100" i="15"/>
  <c r="H101" i="15"/>
  <c r="H102" i="15"/>
  <c r="H149" i="15" l="1"/>
  <c r="H112" i="15"/>
  <c r="H146" i="15" l="1"/>
  <c r="H30" i="15" l="1"/>
  <c r="H33" i="15"/>
  <c r="H147" i="15"/>
  <c r="H142" i="15" l="1"/>
  <c r="H143" i="15"/>
  <c r="H141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13" i="15"/>
  <c r="H12" i="15"/>
  <c r="H11" i="15"/>
  <c r="H10" i="15"/>
  <c r="H9" i="15"/>
  <c r="H8" i="15"/>
  <c r="H48" i="15" l="1"/>
  <c r="H71" i="15"/>
  <c r="H50" i="15"/>
  <c r="H72" i="15"/>
  <c r="H38" i="15"/>
  <c r="H76" i="15"/>
  <c r="H75" i="15"/>
  <c r="H55" i="15"/>
  <c r="H85" i="15"/>
  <c r="H84" i="15"/>
  <c r="H39" i="15"/>
  <c r="H73" i="15"/>
  <c r="H52" i="15"/>
  <c r="H54" i="15"/>
  <c r="H61" i="15"/>
  <c r="H95" i="15"/>
  <c r="H49" i="15"/>
  <c r="H82" i="15"/>
  <c r="H81" i="15"/>
  <c r="H56" i="15"/>
  <c r="H97" i="15"/>
  <c r="H62" i="15"/>
  <c r="H145" i="15"/>
  <c r="H41" i="15"/>
  <c r="H51" i="15"/>
  <c r="H94" i="15"/>
  <c r="H90" i="15"/>
  <c r="H144" i="15"/>
  <c r="H70" i="15"/>
  <c r="H40" i="15"/>
  <c r="H77" i="15"/>
  <c r="H74" i="15"/>
  <c r="H78" i="15"/>
  <c r="H79" i="15"/>
  <c r="H59" i="15"/>
  <c r="H58" i="15"/>
  <c r="H63" i="15"/>
  <c r="H89" i="15"/>
  <c r="H80" i="15"/>
  <c r="H96" i="15"/>
  <c r="H93" i="15"/>
  <c r="H64" i="15"/>
  <c r="H68" i="15"/>
  <c r="H29" i="15"/>
  <c r="H53" i="15"/>
  <c r="H60" i="15"/>
  <c r="H57" i="15"/>
  <c r="H92" i="15"/>
  <c r="H91" i="15"/>
  <c r="H65" i="15"/>
  <c r="H28" i="15"/>
  <c r="H66" i="15"/>
  <c r="H32" i="15"/>
  <c r="H45" i="15"/>
  <c r="H88" i="15"/>
  <c r="H31" i="15"/>
  <c r="H46" i="15"/>
  <c r="H67" i="15"/>
  <c r="H87" i="15"/>
  <c r="H47" i="15"/>
  <c r="H69" i="15"/>
  <c r="H86" i="15"/>
  <c r="H42" i="15"/>
  <c r="D112" i="15"/>
  <c r="H27" i="15" l="1"/>
  <c r="H36" i="15" l="1"/>
  <c r="H37" i="15"/>
  <c r="H35" i="15" l="1"/>
  <c r="H7" i="15"/>
  <c r="H107" i="15" l="1"/>
  <c r="H140" i="15" l="1"/>
  <c r="H44" i="15" l="1"/>
</calcChain>
</file>

<file path=xl/sharedStrings.xml><?xml version="1.0" encoding="utf-8"?>
<sst xmlns="http://schemas.openxmlformats.org/spreadsheetml/2006/main" count="468" uniqueCount="180">
  <si>
    <t>Soupis materiálu a výkonů</t>
  </si>
  <si>
    <t>Číslo pozice</t>
  </si>
  <si>
    <t>POPIS VÝKONU</t>
  </si>
  <si>
    <t>Měrná jednotka</t>
  </si>
  <si>
    <t>Množství</t>
  </si>
  <si>
    <t>Jednotková cena bez DPH</t>
  </si>
  <si>
    <t>Cena bez DPH</t>
  </si>
  <si>
    <t>ks</t>
  </si>
  <si>
    <t xml:space="preserve">CELKEM </t>
  </si>
  <si>
    <t>Ocelové potrubí</t>
  </si>
  <si>
    <t>komplet</t>
  </si>
  <si>
    <t>Zařízení</t>
  </si>
  <si>
    <t>Měrič spotřeby chladu DN125, komunikace m-bus</t>
  </si>
  <si>
    <t>Měrič spotřeby chladu DN150, komunikace m-bus</t>
  </si>
  <si>
    <t>Měrič spotřeby chladu DN100, komunikace m-bus</t>
  </si>
  <si>
    <t>VŠB – Technická univerzita Ostrava
 IT4Innovations národní superpočítačové centrum
17. listopadu 2172/15, 708 00 Ostrava-Poruba</t>
  </si>
  <si>
    <t>ROZŠÍŘENÍ KAPACIT DATOVÉHO CENTRA</t>
  </si>
  <si>
    <t>Vzduchem chlazená bloková jednotky 375,5 kW 9/16°C, 35% propylenglykol, 56m3/h, 105,9kPa včetně Freecoolingu min. 300 kW při 0°C, plynule řízený kompresor, chladivo s GWP&lt;10. Maximální hmotnost 6800 kg, maximální délka x šířka 6000x2400 mm. Viz. TZ</t>
  </si>
  <si>
    <t>Vzduchem chlazený adiabatický suchý chladič 535kW, 29/34°C, 35% MEG, 99,4m3/h, 94,9kPa. Viz. TZ</t>
  </si>
  <si>
    <t>Vzduchem chlazený adiabatický suchý chladič 360kW, 9/16°C, 35% propylenglykol, 48m3/h, 71,1kPa. Viz. TZ</t>
  </si>
  <si>
    <t>Elektronické oběhové čerpadlo 184m3/h, H=50m, Sací hrdlo DN125, Výtlak DN100 viz. TZ</t>
  </si>
  <si>
    <t>Nerezový šroubovaný výměnník 750kW, okruh1 34/29°C  50kPa, 187m3/h, okruh2 16/9,18 kPa,  97,8 m3/h</t>
  </si>
  <si>
    <t>Tepelné izolace potrubí - izolováno včetně armatur a spojů</t>
  </si>
  <si>
    <t>Tepelná izolace pro chlazení faktor difuzního odpor &gt; 5000, součinitel tepelné vodivosti &lt; 0,038 W/mK, pouzdro 160x32mm</t>
  </si>
  <si>
    <t>m</t>
  </si>
  <si>
    <t>Tepelná izolace pro chlazení faktor difuzního odpor &gt; 5000, součinitel tepelné vodivosti &lt; 0,038 W/mK, pouzdro 219x32mm</t>
  </si>
  <si>
    <t>Expanzní automat pro udržování tlaku v soustavě. Řídící jednotka čerpadlového expanzního automatu s jedním čerpadlem a ovládáním . Délka (mm): 580; Šířka (mm): 530; Výška (mm): 680; Hmotnost (kg): 25; DN připojení: 2 x G 1</t>
  </si>
  <si>
    <t>Základní nádoba 600 l k expanznímu automatu. Základní nádoba čerpadlového expanzního automatu. Výška (mm): 1810; Průměr (mm): 740; Hmotnost (kg): 96,8; Objem (l): 600; DN připojení: G 1; Barva: šedá</t>
  </si>
  <si>
    <t>Tlaková expanzní nádoba s vyměnitelným vakem pro soustavy vody, neprůtočná.  Výška (mm): 745; Průměr (mm): 480; Hmotnost (kg): 14; Objem (l): 80; DN připojení: G 1; Barva: modrá</t>
  </si>
  <si>
    <t>kpl</t>
  </si>
  <si>
    <t>Návarky pro MaR</t>
  </si>
  <si>
    <t>Odvzdušňovací ventil 3/8"</t>
  </si>
  <si>
    <t>Vypouštěcí kohout 3/4"</t>
  </si>
  <si>
    <t>Teploměr -30-60°C</t>
  </si>
  <si>
    <t>Tlakoměr 0-600kPa, včetně man. smyčky a 3-cest. man. kohoutu</t>
  </si>
  <si>
    <t>Oplechování venkovní trasy potrubí AL plechem pro DN200</t>
  </si>
  <si>
    <t>Oplechování venkovní trasy potrubí AL plechem pro DN150</t>
  </si>
  <si>
    <t>VON</t>
  </si>
  <si>
    <t>Izolační závěsy, ocelové pomocné konstrukce, kotvení potrubí</t>
  </si>
  <si>
    <t>Orientační štítky, značky toku media</t>
  </si>
  <si>
    <t>Tlaková zkouška</t>
  </si>
  <si>
    <t>Funkční zkouška</t>
  </si>
  <si>
    <t>Proměření a seřízení hydrauliky</t>
  </si>
  <si>
    <t>Zkušební provoz, zkoušky a uvedení do provozu</t>
  </si>
  <si>
    <t>Doprava nemrznoucí směsi</t>
  </si>
  <si>
    <t>Doprava mimostaveništní</t>
  </si>
  <si>
    <t>Vnitrostaveništní přesun</t>
  </si>
  <si>
    <t>Doprava jeřábem</t>
  </si>
  <si>
    <t>Koordinace s ostatními profesemi</t>
  </si>
  <si>
    <t xml:space="preserve">Provozní vlivy </t>
  </si>
  <si>
    <t>Prostupy nosnými kontrukcemi</t>
  </si>
  <si>
    <t>Prostupy nenosnými kontrukcemi</t>
  </si>
  <si>
    <t>Propylenglykol 35%</t>
  </si>
  <si>
    <t>l</t>
  </si>
  <si>
    <t>Projekt skutečného provedení stavby provedený v BIMu. Model stavby bude předán zhotoviteli na začátku realizce. Zhotovitel je povinen zakreslit i části technologie chlazení, které zůstávají v okruzích stávající, tak aby část chlazení byla kompletní.</t>
  </si>
  <si>
    <t xml:space="preserve">Tlumiče hluku </t>
  </si>
  <si>
    <t>m2</t>
  </si>
  <si>
    <t xml:space="preserve">Modulární disipativní tlumič hluku v samonosné konstrukci doplněný o refrakční lamely, provedený podle akustické studie. V případě dodání tišších chladících jednotek, než je uvedeno v projektové dokumentaci, je možné tlumič modifikovat. Dodavatel garantuje splnění akustických parametrů daných akustickou studií a závazným stanoviskem hygieny. </t>
  </si>
  <si>
    <t>Měření hluku podle požadavků a stanoviska hygieny</t>
  </si>
  <si>
    <t>Elektronické oběhové čerpadlo 106m3/h, H=41,9m, hrdla DN80 v provedení do venkovního prostředí, opatřeno stříškou proti vnikání vody. viz. TZ</t>
  </si>
  <si>
    <t>Vynášecí a roznášení ocelové konstrukce pro zařízení viz. projektová dokumentace</t>
  </si>
  <si>
    <t>Práce/
materiál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</si>
  <si>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</si>
  <si>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Průběžný a finální úklid v rozsahu dodávky</t>
  </si>
  <si>
    <t>Stanovení rizik a postupy BOZP dodavatele díla</t>
  </si>
  <si>
    <t>Plán organizace výstavby - včetně konzultací s objednatelem, předložený s předstihem 14 dní před zahájemín prací</t>
  </si>
  <si>
    <t>Plán výluk stávajících zařízení a přepojovacích prací - včetně konzultací s objednatelem a průběžných aktualizací, předložený s předstihem 14 dní před zahájemín prací</t>
  </si>
  <si>
    <t>Pružná spojky s technologií Installation-Ready, velikost DN200,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</si>
  <si>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DN150,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</si>
  <si>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DN125,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</si>
  <si>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DN100,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</si>
  <si>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DN80,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</si>
  <si>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Pevné spojky s technologií Installation-Ready, velikost DN200,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</si>
  <si>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DN150,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</si>
  <si>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DN125,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</si>
  <si>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DN100,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</si>
  <si>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DN80,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</si>
  <si>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Potrubí ocelové bezešvé DN200, lakované pomocí práškové barvy a jejího zapečení, na koncích opatřeno drážkami dle specifikace drážkových spojů pro systémové spojky</t>
  </si>
  <si>
    <t>Potrubí ocelové bezešvé DN150, lakované pomocí práškové barvy a jejího zapečení, na koncích opatřeno drážkami dle specifikace drážkových spojů pro systémové spojky</t>
  </si>
  <si>
    <t>Redukce DN200 – DN150 z šedé tvárné litiny s povrchovou úpravou opatřené drážkou na systémové spojky</t>
  </si>
  <si>
    <t>Redukce DN200 – DN100 z šedé tvárné litiny s povrchovou úpravou opatřené drážkou na systémové spojky</t>
  </si>
  <si>
    <t>Redukce DN150 – DN125 z šedé tvárné litiny s povrchovou úpravou opatřené drážkou na systémové spojky</t>
  </si>
  <si>
    <t>Redukce DN150 – DN100 z šedé tvárné litiny s povrchovou úpravou opatřené drážkou na systémové spojky</t>
  </si>
  <si>
    <t>Redukce DN125 – DN100 z šedé tvárné litiny s povrchovou úpravou opatřené drážkou na systémové spojky</t>
  </si>
  <si>
    <t>Redukce DN150 – DN80 z šedé tvárné litiny s povrchovou úpravou opatřené drážkou na systémové spojky</t>
  </si>
  <si>
    <t>Redukce DN150 – DN65 z šedé tvárné litiny s povrchovou úpravou opatřené drážkou na systémové spojky</t>
  </si>
  <si>
    <t xml:space="preserve">Uzavírací klapka s technologií Installatino-Ready, drážkovaná, DN200, s centrickým diskem, celoobvodové těsnění nepřerušené osou disku, bezúkapová v celém rozsahu pracovních tlaků i teplot. </t>
  </si>
  <si>
    <t xml:space="preserve">Uzavírací klapka s technologií Installatino-Ready, drážkovaná, DN150, s centrickým diskem, celoobvodové těsnění nepřerušené osou disku, bezúkapová v celém rozsahu pracovních tlaků i teplot. </t>
  </si>
  <si>
    <t xml:space="preserve">Koleno 90° DN200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</si>
  <si>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90° DN150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</si>
  <si>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45° DN200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</si>
  <si>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45° DN150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</si>
  <si>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T-kus DN200 vybaven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</si>
  <si>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T-kus DN150 vybaven technologií QuickVic, která umožňuje rychlou orientaci při montáži pomocí záchytných bodů na těle tvarovek. Určené pro HVAC systém. Z šedé tvárné litiny s povrchovou úpravou opatřené drážkou na systémové spojky
</t>
  </si>
  <si>
    <t>Příruba DN100 z šedé tvárné litiny s povrchovou úpravou opatřené drážkou na systémové spojky</t>
  </si>
  <si>
    <t>Příruba DN125 z šedé tvárné litiny s povrchovou úpravou opatřené drážkou na systémové spojky</t>
  </si>
  <si>
    <t>Příruba DN150 z šedé tvárné litiny s povrchovou úpravou opatřené drážkou na systémové spojky</t>
  </si>
  <si>
    <t>Příruba DN65 z šedé tvárné litiny s povrchovou úpravou opatřené drážkou na systémové spojky</t>
  </si>
  <si>
    <t>Zpětná klapka DN200 s přítlačnou pružinou, ventil určen pro vodorovnou i svislou montáž, povrchová úprava černý lak.</t>
  </si>
  <si>
    <t>Zpětná klapka DN150 s přítlačnou pružinou, ventil určen pro vodorovnou i svislou montáž, povrchová úprava černý lak.</t>
  </si>
  <si>
    <t>Vyvažovací ventil s drážkou DN125</t>
  </si>
  <si>
    <t>Vyvažovací ventil s drážkou DN100</t>
  </si>
  <si>
    <t>M</t>
  </si>
  <si>
    <t>P</t>
  </si>
  <si>
    <t>Instalace suchého chladiče 360 kW</t>
  </si>
  <si>
    <t>Instalace blokové chladící jednotky
Položka obsahuje - montáž, manipulaci, uskladnění, dopravu rozvaděče, připojení a zkoušky.</t>
  </si>
  <si>
    <t>Instalace suchého chladiče 535 kW
Položka obsahuje - montáž, manipulaci, uskladnění, dopravu rozvaděče, připojení a zkoušky.</t>
  </si>
  <si>
    <t>Instalace oběhového čerpadla 106 m3/h
Položka obsahuje - montáž, manipulaci, uskladnění, dopravu rozvaděče, připojení a zkoušky.</t>
  </si>
  <si>
    <t>Instalace oběhového čerpadla 184 m3/h
Položka obsahuje - montáž, manipulaci, uskladnění, dopravu rozvaděče, připojení a zkoušky.</t>
  </si>
  <si>
    <t>Instalace nerezového výměníku
Položka obsahuje - montáž, manipulaci, uskladnění, dopravu rozvaděče, připojení a zkoušky.</t>
  </si>
  <si>
    <t>Demontáže</t>
  </si>
  <si>
    <t>Montáž tepelných izolací pro potrubí DN200
Položka obshuje: montáže, manipulace, dopravu, uskladnění</t>
  </si>
  <si>
    <t>Montáž tepelných izolací pro potrubí DN150
Položka obshuje: montáže, manipulace, dopravu, uskladnění</t>
  </si>
  <si>
    <t>Montáž oplechování na potrubí
Položka obshuje: montáže, manipulace, dopravu, uskladnění</t>
  </si>
  <si>
    <t>Montáž nového potrubí DN200
Položka obshuje: montáže, manipulace, dopravu, uskladnění, povrchové úpravy, doměrky, úpravy potrubí</t>
  </si>
  <si>
    <t>Montáž nového potrubí DN150
Položka obshuje: montáže, manipulace, dopravu, uskladnění, povrchové úpravy, doměrky, úpravy potrubí</t>
  </si>
  <si>
    <t>Sací difuzor DN250-DN125 s drážkou</t>
  </si>
  <si>
    <t xml:space="preserve">Filtr drážkovaný, DN150, s nerezovým sítem, čištění filtru pomocí dvou šroubů, povrchová úprava </t>
  </si>
  <si>
    <t xml:space="preserve">Filtr drážkovaný, DN200, s nerezovým sítem, čištění filtru pomocí dvou šroubů, povrchová úprava </t>
  </si>
  <si>
    <t>Instalace Expanzního automatu
Položka obsahuje - montáž, manipulaci, uskladnění, dopravu rozvaděče, připojení a zkoušky.</t>
  </si>
  <si>
    <t>Instalace nádoby 600l
Položka obsahuje - montáž, manipulaci, uskladnění, dopravu rozvaděče, připojení a zkoušky.</t>
  </si>
  <si>
    <t>Instalace expanzní nádoby 80l
Položka obsahuje - montáž, manipulaci, uskladnění, dopravu rozvaděče, připojení a zkoušky.</t>
  </si>
  <si>
    <t>Příruba DN200 z šedé tvárné litiny s povrchovou úpravou opatřené drážkou na systémové spojky</t>
  </si>
  <si>
    <t>Tvarovky, spojky, klapky, armatury</t>
  </si>
  <si>
    <t>Práce a plněný glykolu</t>
  </si>
  <si>
    <t>Montáž spojek</t>
  </si>
  <si>
    <t>Montáž klapek</t>
  </si>
  <si>
    <t>Instalace servopohonů</t>
  </si>
  <si>
    <t>Montáže armatur, ventilů, návarků a ostatních položek uvedených v bodech 4,00</t>
  </si>
  <si>
    <t>Montáž tlumiče hluku
Položka obsahuje, dodávku, montáž, instalaci, dopravu, uskladnění, úpravy konstrukcí pro uchycení</t>
  </si>
  <si>
    <t>Regulačný dvoucestný ventil DN200, servopohon napájení 24VDC/VAC, komunikace MP-bus</t>
  </si>
  <si>
    <t>Dvoucestný ventil DN150 vč. servopohonu, servopohon napájení 24VDC/VAC, komunikace MP-bus</t>
  </si>
  <si>
    <t>Trojcestný rozdělovací ventil DN125 vč. servopohonu, servopohon napájení 24VDC/VAC, komunikace MP-bus</t>
  </si>
  <si>
    <t>Uzavírací klapka s technologií Installation-Ready, drážkovaná, DN200, s centrickým diskem, celoobvodové těsnění nepřerušené osou disku, bezúkapová v celém rozsahu pracovních tlaků i teplot, servopohon napájení 24VDC/VAC, komunikace MP-bus</t>
  </si>
  <si>
    <t>Uzavírací klapka s technologií Installatino-Ready, drážkovaná, DN150, s centrickým diskem, celoobvodové těsnění nepřerušené osou disku, bezúkapová v celém rozsahu pracovních tlaků i teplot, servopohon napájení 24VDC/VAC, komunikace MP-bus</t>
  </si>
  <si>
    <t>Demontáž stávajícího potrubí DN150 včetně izolací
cena obsahuje, manipulace, jeřábové práce, odpojení, ekologickou likvidaci</t>
  </si>
  <si>
    <t>Demontáž stávajícího potrubí DN125 včetně izolací
cena obsahuje, manipulace, jeřábové práce, odpojení, ekologickou likvidaci</t>
  </si>
  <si>
    <t>Demontáže ostatních prvků a zařízení podle výkresové dokumentace</t>
  </si>
  <si>
    <t>P/M</t>
  </si>
  <si>
    <t xml:space="preserve">Koleno 90° DN100 vybaveno technologií QuickVic, která umožňuje rychlou orientaci při montáži pomocí záchytných bodů na těle tvarovek. Určené pro HVAC systém. Z šedé tvárné litiny s povrchovou úpravou opatřené drážkou na systémové spojky
</t>
  </si>
  <si>
    <t>Potrubí ocelové bezešvé DN100, lakované pomocí práškové barvy a jejího zapečení, na koncích opatřeno drážkami dle specifikace drážkových spojů pro systémové spojky</t>
  </si>
  <si>
    <t>Montáž nového potrubí DN100
Položka obshuje: montáže, manipulace, dopravu, uskladnění, povrchové úpravy, doměrky, úpravy potrubí</t>
  </si>
  <si>
    <t>Likvidace původního Propylenglykol 35% včetně manipulace a dopravy</t>
  </si>
  <si>
    <t>Řízení zakázky</t>
  </si>
  <si>
    <t>Pozice výkres</t>
  </si>
  <si>
    <t>Projekt realizační a výrobně-dílenská dokumentace včetně předání investorovi jednoho tištěného paré</t>
  </si>
  <si>
    <t>Kompletní předání včetně pasportu, provozních řádů a předávací dokumentace</t>
  </si>
  <si>
    <t>Požární ucpávky prostupů požárně dělícími konstrukcemi, včetně přdání polohopisu</t>
  </si>
  <si>
    <t>Chlazení</t>
  </si>
  <si>
    <t>701,2,3</t>
  </si>
  <si>
    <t>503,208,304</t>
  </si>
  <si>
    <t>Potrubí HDPE DN32, včetně izolací</t>
  </si>
  <si>
    <t>Potrubí HDPE DN25, včetně izolací</t>
  </si>
  <si>
    <t>Potrubí HDPE DN15, včetně izolací</t>
  </si>
  <si>
    <t>Koleno 90° HDPE DN32</t>
  </si>
  <si>
    <t>Koleno 90° HDPE DN25</t>
  </si>
  <si>
    <t>Koleno 90° HDPE DN15</t>
  </si>
  <si>
    <t>Tkus HDPE DN25-DN32-DN25</t>
  </si>
  <si>
    <t>Tkus HDPE DN25-DN25-DN25</t>
  </si>
  <si>
    <t>Vodoměr DN25 - 1,6 l/s, m-bus, včetně kabeláže</t>
  </si>
  <si>
    <t>Filtr s proplachem DN25</t>
  </si>
  <si>
    <t>Tlakový regulátor DN32</t>
  </si>
  <si>
    <t xml:space="preserve">Tlakoměr </t>
  </si>
  <si>
    <t>Přechodka LT DN80 na LT DN25</t>
  </si>
  <si>
    <t>Přechodka LT DN32/HDPE DN32</t>
  </si>
  <si>
    <t>Přechodka HDPE DN32/LT DN32</t>
  </si>
  <si>
    <t>Přechodka HDPE DN20/LT DN20</t>
  </si>
  <si>
    <t>Kulový ventil uzavírací DN32</t>
  </si>
  <si>
    <t>Kulový ventil DN25</t>
  </si>
  <si>
    <t>Uzavírací ventil DN20</t>
  </si>
  <si>
    <t>Rozšíření DN25-DN32</t>
  </si>
  <si>
    <t>Zpětný ventil DN32</t>
  </si>
  <si>
    <t>T-kus DN32-DN32-DN32</t>
  </si>
  <si>
    <t>T-kus DN80 LT</t>
  </si>
  <si>
    <t>Vypouštěcí ventil DN15</t>
  </si>
  <si>
    <t>Vypouštěcí ventil DN15 pro HDPE DN32</t>
  </si>
  <si>
    <t>Instalace ZTI</t>
  </si>
  <si>
    <r>
      <t xml:space="preserve">Demontáže blokové chladící jednotky 4400x1500x2000, váha cca 2300 kg
cena obsahuje, manipulace, jeřábové práce, odpojení, </t>
    </r>
    <r>
      <rPr>
        <b/>
        <sz val="10"/>
        <rFont val="Arial"/>
        <family val="2"/>
        <charset val="238"/>
      </rPr>
      <t>! Z důvodu specifického procesu likvidace univerzitního majetku nebudou původní jednotky odváženy k ekologické likvidaci, ale budou pouze demontovány ze střechy a uskladněny v univerzitním areálu !</t>
    </r>
  </si>
  <si>
    <r>
      <t xml:space="preserve">Demontáž deskového suchého chladiče 5200x2400x1400, váha 1200 kg
cena obsahuje, manipulace, jeřábové práce, odpojení, </t>
    </r>
    <r>
      <rPr>
        <b/>
        <sz val="10"/>
        <rFont val="Arial"/>
        <family val="2"/>
        <charset val="238"/>
      </rPr>
      <t>! Z důvodu specifického procesu likvidace univerzitního majetku nebudou původní jednotky odváženy k ekologické likvidaci, ale budou pouze demontovány ze střechy a uskladněny v univerzitním areálu !</t>
    </r>
  </si>
  <si>
    <r>
      <t>Demontáž suchého chladiče do V 4700x2206x2500, váaha 2200 kg
cena obsahuje, manipulace, jeřábové práce, odpojení,</t>
    </r>
    <r>
      <rPr>
        <b/>
        <sz val="10"/>
        <rFont val="Arial"/>
        <family val="2"/>
        <charset val="238"/>
      </rPr>
      <t xml:space="preserve"> ! Z důvodu specifického procesu likvidace univerzitního majetku nebudou původní jednotky odváženy k ekologické likvidaci, ale budou pouze demontovány ze střechy a uskladněny v univerzitním areálu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</si>
</sst>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K_č"/>
    <numFmt numFmtId="165" formatCode="#,##0\ _K_č"/>
    <numFmt numFmtId="166" formatCode="#,##0\ &quot;Kč&quot;"/>
    <numFmt numFmtId="167" formatCode="#,##0.0\ &quot;Kč&quot;"/>
  </numFmts>
  <fonts count="26">
    <font>
      <sz val="11"/>
      <color theme="1"/>
      <name val="Calibri"/>
      <family val="2"/>
      <scheme val="minor"/>
    </font>
    <font>
      <b/>
      <sz val="18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0"/>
      <name val="Ariel"/>
      <charset val="238"/>
    </font>
    <font>
      <sz val="12"/>
      <name val="Arial"/>
      <family val="2"/>
      <charset val="238"/>
    </font>
    <font>
      <sz val="12"/>
      <name val="Arial Black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i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b/>
      <sz val="14"/>
      <name val="Arial"/>
      <family val="2"/>
      <charset val="238"/>
    </font>
    <font>
      <sz val="12"/>
      <name val="formata"/>
    </font>
    <font>
      <sz val="11"/>
      <name val="Calibri"/>
      <family val="2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23" fillId="0" borderId="0"/>
    <xf numFmtId="0" fontId="24" fillId="0" borderId="0"/>
  </cellStyleXfs>
  <cellXfs count="80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4" fontId="8" fillId="0" borderId="0" xfId="0" applyNumberFormat="1" applyFont="1" applyAlignment="1" applyProtection="1">
      <alignment horizontal="left"/>
      <protection locked="0"/>
    </xf>
    <xf numFmtId="3" fontId="7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" fontId="9" fillId="0" borderId="6" xfId="0" applyNumberFormat="1" applyFont="1" applyBorder="1" applyAlignment="1">
      <alignment horizontal="right" wrapText="1"/>
    </xf>
    <xf numFmtId="0" fontId="8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 applyProtection="1">
      <alignment horizontal="center" vertical="center" wrapText="1"/>
      <protection locked="0"/>
    </xf>
    <xf numFmtId="4" fontId="8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165" fontId="5" fillId="0" borderId="1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2" fontId="12" fillId="2" borderId="14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vertical="top" wrapText="1"/>
    </xf>
    <xf numFmtId="0" fontId="13" fillId="2" borderId="12" xfId="0" applyFont="1" applyFill="1" applyBorder="1" applyAlignment="1">
      <alignment horizontal="center" vertical="top" wrapText="1"/>
    </xf>
    <xf numFmtId="166" fontId="13" fillId="2" borderId="13" xfId="0" applyNumberFormat="1" applyFont="1" applyFill="1" applyBorder="1" applyAlignment="1">
      <alignment vertical="center" wrapText="1"/>
    </xf>
    <xf numFmtId="166" fontId="14" fillId="2" borderId="12" xfId="0" applyNumberFormat="1" applyFont="1" applyFill="1" applyBorder="1" applyAlignment="1">
      <alignment horizontal="right" vertical="center"/>
    </xf>
    <xf numFmtId="2" fontId="13" fillId="0" borderId="12" xfId="0" applyNumberFormat="1" applyFont="1" applyBorder="1" applyAlignment="1">
      <alignment horizontal="center" vertical="top"/>
    </xf>
    <xf numFmtId="0" fontId="7" fillId="0" borderId="16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166" fontId="13" fillId="0" borderId="13" xfId="0" applyNumberFormat="1" applyFont="1" applyBorder="1" applyAlignment="1">
      <alignment vertical="center" wrapText="1"/>
    </xf>
    <xf numFmtId="166" fontId="13" fillId="0" borderId="12" xfId="0" applyNumberFormat="1" applyFont="1" applyBorder="1" applyAlignment="1">
      <alignment horizontal="right" vertical="center"/>
    </xf>
    <xf numFmtId="2" fontId="13" fillId="0" borderId="14" xfId="0" applyNumberFormat="1" applyFont="1" applyBorder="1" applyAlignment="1">
      <alignment horizontal="center" vertical="top"/>
    </xf>
    <xf numFmtId="0" fontId="13" fillId="0" borderId="12" xfId="0" applyFont="1" applyBorder="1" applyAlignment="1">
      <alignment horizontal="center" vertical="top"/>
    </xf>
    <xf numFmtId="0" fontId="7" fillId="0" borderId="17" xfId="0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5" fontId="17" fillId="0" borderId="2" xfId="0" applyNumberFormat="1" applyFont="1" applyBorder="1" applyAlignment="1" applyProtection="1">
      <alignment horizontal="center" vertical="center"/>
      <protection locked="0"/>
    </xf>
    <xf numFmtId="166" fontId="18" fillId="0" borderId="3" xfId="0" applyNumberFormat="1" applyFont="1" applyBorder="1" applyAlignment="1">
      <alignment horizontal="right" vertical="center"/>
    </xf>
    <xf numFmtId="0" fontId="19" fillId="4" borderId="18" xfId="0" applyFont="1" applyFill="1" applyBorder="1" applyAlignment="1">
      <alignment wrapText="1"/>
    </xf>
    <xf numFmtId="0" fontId="19" fillId="4" borderId="19" xfId="0" applyFont="1" applyFill="1" applyBorder="1" applyAlignment="1">
      <alignment wrapText="1"/>
    </xf>
    <xf numFmtId="0" fontId="7" fillId="4" borderId="19" xfId="0" applyFont="1" applyFill="1" applyBorder="1" applyAlignment="1">
      <alignment horizontal="center" vertical="center"/>
    </xf>
    <xf numFmtId="164" fontId="7" fillId="4" borderId="19" xfId="0" applyNumberFormat="1" applyFont="1" applyFill="1" applyBorder="1" applyAlignment="1">
      <alignment horizontal="center" vertical="center"/>
    </xf>
    <xf numFmtId="165" fontId="20" fillId="4" borderId="19" xfId="0" applyNumberFormat="1" applyFont="1" applyFill="1" applyBorder="1" applyAlignment="1">
      <alignment horizontal="center" vertical="center"/>
    </xf>
    <xf numFmtId="165" fontId="20" fillId="4" borderId="20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Protection="1">
      <protection locked="0"/>
    </xf>
    <xf numFmtId="0" fontId="2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0" xfId="0" applyFont="1" applyAlignment="1">
      <alignment vertical="center" wrapText="1"/>
    </xf>
    <xf numFmtId="0" fontId="2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2" borderId="15" xfId="0" applyNumberFormat="1" applyFont="1" applyFill="1" applyBorder="1" applyAlignment="1">
      <alignment horizontal="center" vertical="top" wrapText="1"/>
    </xf>
    <xf numFmtId="0" fontId="15" fillId="3" borderId="2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/>
    </xf>
    <xf numFmtId="2" fontId="12" fillId="2" borderId="14" xfId="0" applyNumberFormat="1" applyFont="1" applyFill="1" applyBorder="1" applyAlignment="1">
      <alignment horizontal="left" vertical="top" wrapText="1"/>
    </xf>
    <xf numFmtId="167" fontId="4" fillId="0" borderId="0" xfId="0" applyNumberFormat="1" applyFont="1"/>
    <xf numFmtId="0" fontId="25" fillId="0" borderId="12" xfId="0" applyFont="1" applyBorder="1" applyAlignment="1">
      <alignment horizontal="center" vertical="top"/>
    </xf>
    <xf numFmtId="166" fontId="13" fillId="0" borderId="13" xfId="0" applyNumberFormat="1" applyFont="1" applyBorder="1" applyAlignment="1" applyProtection="1">
      <alignment vertical="center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166" fontId="13" fillId="2" borderId="13" xfId="0" applyNumberFormat="1" applyFont="1" applyFill="1" applyBorder="1" applyAlignment="1" applyProtection="1">
      <alignment vertical="center" wrapText="1"/>
      <protection locked="0"/>
    </xf>
    <xf numFmtId="2" fontId="12" fillId="2" borderId="14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ální" xfId="0" builtinId="0"/>
    <cellStyle name="Normální 3" xfId="1" xr:uid="{D3D3FE4F-44FC-41AA-BD83-1FDB40299130}"/>
    <cellStyle name="normální 49" xfId="2" xr:uid="{16EFD875-7700-46EB-86B2-1F7368552A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5890-9AE4-43B9-A899-5267C7E0B84A}">
  <dimension ref="A1:I179"/>
  <sheetViews>
    <sheetView tabSelected="1" view="pageBreakPreview" zoomScale="85" zoomScaleNormal="85" zoomScaleSheetLayoutView="85" workbookViewId="0">
      <selection activeCell="D13" sqref="D13"/>
    </sheetView>
  </sheetViews>
  <sheetFormatPr defaultColWidth="11.42578125" defaultRowHeight="15"/>
  <cols>
    <col min="1" max="1" width="10" style="57" customWidth="1"/>
    <col min="2" max="2" width="8.7109375" style="57" customWidth="1"/>
    <col min="3" max="3" width="10" style="57" customWidth="1"/>
    <col min="4" max="4" width="84.5703125" customWidth="1"/>
    <col min="5" max="5" width="10" customWidth="1"/>
    <col min="6" max="6" width="10" style="58" customWidth="1"/>
    <col min="7" max="7" width="13.140625" style="59" customWidth="1"/>
    <col min="8" max="8" width="20.28515625" style="1" customWidth="1"/>
    <col min="9" max="9" width="11.42578125" style="6" customWidth="1"/>
  </cols>
  <sheetData>
    <row r="1" spans="1:9" ht="56.25">
      <c r="A1" s="2"/>
      <c r="B1" s="67"/>
      <c r="C1" s="67"/>
      <c r="D1" s="66" t="s">
        <v>15</v>
      </c>
      <c r="E1" s="3"/>
      <c r="F1" s="4"/>
      <c r="G1" s="3"/>
      <c r="H1" s="5"/>
    </row>
    <row r="2" spans="1:9" ht="19.5">
      <c r="A2" s="7"/>
      <c r="B2" s="68"/>
      <c r="C2" s="68"/>
      <c r="D2" s="8" t="s">
        <v>16</v>
      </c>
      <c r="E2" s="9"/>
      <c r="F2" s="10"/>
      <c r="G2" s="11"/>
      <c r="H2" s="12"/>
    </row>
    <row r="3" spans="1:9" ht="16.5" thickBot="1">
      <c r="A3" s="7"/>
      <c r="B3" s="68"/>
      <c r="C3" s="68"/>
      <c r="D3" s="13" t="s">
        <v>0</v>
      </c>
      <c r="E3" s="9"/>
      <c r="F3" s="10"/>
      <c r="G3" s="10"/>
      <c r="H3" s="14"/>
    </row>
    <row r="4" spans="1:9" ht="24.75" thickBot="1">
      <c r="A4" s="15" t="s">
        <v>1</v>
      </c>
      <c r="B4" s="15" t="s">
        <v>144</v>
      </c>
      <c r="C4" s="71" t="s">
        <v>61</v>
      </c>
      <c r="D4" s="16" t="s">
        <v>2</v>
      </c>
      <c r="E4" s="17" t="s">
        <v>3</v>
      </c>
      <c r="F4" s="18" t="s">
        <v>4</v>
      </c>
      <c r="G4" s="19" t="s">
        <v>5</v>
      </c>
      <c r="H4" s="20" t="s">
        <v>6</v>
      </c>
    </row>
    <row r="5" spans="1:9" ht="16.5" thickBot="1">
      <c r="A5" s="61" t="s">
        <v>10</v>
      </c>
      <c r="B5" s="61"/>
      <c r="C5" s="61"/>
      <c r="D5" s="60" t="s">
        <v>148</v>
      </c>
      <c r="E5" s="21"/>
      <c r="F5" s="22"/>
      <c r="G5" s="23"/>
      <c r="H5" s="24"/>
    </row>
    <row r="6" spans="1:9" s="31" customFormat="1">
      <c r="A6" s="25"/>
      <c r="B6" s="62"/>
      <c r="C6" s="62"/>
      <c r="D6" s="26"/>
      <c r="E6" s="25"/>
      <c r="F6" s="27"/>
      <c r="G6" s="28"/>
      <c r="H6" s="29"/>
      <c r="I6" s="30"/>
    </row>
    <row r="7" spans="1:9" s="31" customFormat="1">
      <c r="A7" s="32">
        <v>1</v>
      </c>
      <c r="B7" s="69"/>
      <c r="C7" s="69"/>
      <c r="D7" s="33" t="s">
        <v>11</v>
      </c>
      <c r="E7" s="34"/>
      <c r="F7" s="34"/>
      <c r="G7" s="35"/>
      <c r="H7" s="36">
        <f>SUM(H8:H26)</f>
        <v>0</v>
      </c>
      <c r="I7" s="30"/>
    </row>
    <row r="8" spans="1:9" s="31" customFormat="1" ht="38.25">
      <c r="A8" s="62">
        <v>1.01</v>
      </c>
      <c r="B8" s="62">
        <v>301</v>
      </c>
      <c r="C8" s="37" t="s">
        <v>102</v>
      </c>
      <c r="D8" s="38" t="s">
        <v>17</v>
      </c>
      <c r="E8" s="39" t="s">
        <v>7</v>
      </c>
      <c r="F8" s="39">
        <v>6</v>
      </c>
      <c r="G8" s="76"/>
      <c r="H8" s="41">
        <f>G8*F8</f>
        <v>0</v>
      </c>
      <c r="I8" s="30"/>
    </row>
    <row r="9" spans="1:9" s="31" customFormat="1" ht="25.5">
      <c r="A9" s="62">
        <v>1.02</v>
      </c>
      <c r="B9" s="62">
        <v>101</v>
      </c>
      <c r="C9" s="37" t="s">
        <v>102</v>
      </c>
      <c r="D9" s="38" t="s">
        <v>18</v>
      </c>
      <c r="E9" s="39" t="s">
        <v>7</v>
      </c>
      <c r="F9" s="39">
        <v>4</v>
      </c>
      <c r="G9" s="76"/>
      <c r="H9" s="41">
        <f t="shared" ref="H9:H25" si="0">G9*F9</f>
        <v>0</v>
      </c>
      <c r="I9" s="30"/>
    </row>
    <row r="10" spans="1:9" s="31" customFormat="1" ht="25.5">
      <c r="A10" s="62">
        <v>1.03</v>
      </c>
      <c r="B10" s="62">
        <v>302</v>
      </c>
      <c r="C10" s="37" t="s">
        <v>102</v>
      </c>
      <c r="D10" s="38" t="s">
        <v>19</v>
      </c>
      <c r="E10" s="39" t="s">
        <v>7</v>
      </c>
      <c r="F10" s="39">
        <v>3</v>
      </c>
      <c r="G10" s="76"/>
      <c r="H10" s="41">
        <f t="shared" si="0"/>
        <v>0</v>
      </c>
      <c r="I10" s="30"/>
    </row>
    <row r="11" spans="1:9" s="31" customFormat="1">
      <c r="A11" s="62">
        <v>1.04</v>
      </c>
      <c r="B11" s="62">
        <v>605</v>
      </c>
      <c r="C11" s="37" t="s">
        <v>102</v>
      </c>
      <c r="D11" s="38" t="s">
        <v>20</v>
      </c>
      <c r="E11" s="39" t="s">
        <v>7</v>
      </c>
      <c r="F11" s="39">
        <v>2</v>
      </c>
      <c r="G11" s="76"/>
      <c r="H11" s="41">
        <f t="shared" si="0"/>
        <v>0</v>
      </c>
      <c r="I11" s="30"/>
    </row>
    <row r="12" spans="1:9" s="31" customFormat="1" ht="25.5">
      <c r="A12" s="62">
        <v>1.05</v>
      </c>
      <c r="B12" s="62" t="s">
        <v>149</v>
      </c>
      <c r="C12" s="72" t="s">
        <v>102</v>
      </c>
      <c r="D12" s="38" t="s">
        <v>59</v>
      </c>
      <c r="E12" s="39" t="s">
        <v>7</v>
      </c>
      <c r="F12" s="39">
        <v>6</v>
      </c>
      <c r="G12" s="76"/>
      <c r="H12" s="41">
        <f t="shared" si="0"/>
        <v>0</v>
      </c>
      <c r="I12" s="30"/>
    </row>
    <row r="13" spans="1:9" s="31" customFormat="1" ht="25.5">
      <c r="A13" s="62">
        <v>1.06</v>
      </c>
      <c r="B13" s="62">
        <v>604</v>
      </c>
      <c r="C13" s="37" t="s">
        <v>102</v>
      </c>
      <c r="D13" s="38" t="s">
        <v>21</v>
      </c>
      <c r="E13" s="39" t="s">
        <v>7</v>
      </c>
      <c r="F13" s="39">
        <v>1</v>
      </c>
      <c r="G13" s="76"/>
      <c r="H13" s="41">
        <f t="shared" si="0"/>
        <v>0</v>
      </c>
      <c r="I13" s="30"/>
    </row>
    <row r="14" spans="1:9" s="31" customFormat="1" ht="38.25">
      <c r="A14" s="62">
        <v>1.07</v>
      </c>
      <c r="B14" s="62">
        <v>603</v>
      </c>
      <c r="C14" s="37" t="s">
        <v>102</v>
      </c>
      <c r="D14" s="65" t="s">
        <v>26</v>
      </c>
      <c r="E14" s="39" t="s">
        <v>7</v>
      </c>
      <c r="F14" s="39">
        <v>1</v>
      </c>
      <c r="G14" s="76"/>
      <c r="H14" s="41">
        <f t="shared" si="0"/>
        <v>0</v>
      </c>
      <c r="I14" s="30"/>
    </row>
    <row r="15" spans="1:9" s="31" customFormat="1" ht="38.25">
      <c r="A15" s="62">
        <v>1.08</v>
      </c>
      <c r="B15" s="62">
        <v>603</v>
      </c>
      <c r="C15" s="37" t="s">
        <v>102</v>
      </c>
      <c r="D15" s="65" t="s">
        <v>27</v>
      </c>
      <c r="E15" s="39" t="s">
        <v>7</v>
      </c>
      <c r="F15" s="39">
        <v>1</v>
      </c>
      <c r="G15" s="76"/>
      <c r="H15" s="41">
        <f t="shared" si="0"/>
        <v>0</v>
      </c>
      <c r="I15" s="30"/>
    </row>
    <row r="16" spans="1:9" s="31" customFormat="1" ht="25.5">
      <c r="A16" s="62">
        <v>1.0900000000000001</v>
      </c>
      <c r="B16" s="62">
        <v>606</v>
      </c>
      <c r="C16" s="37" t="s">
        <v>102</v>
      </c>
      <c r="D16" s="63" t="s">
        <v>28</v>
      </c>
      <c r="E16" s="39" t="s">
        <v>7</v>
      </c>
      <c r="F16" s="39">
        <v>1</v>
      </c>
      <c r="G16" s="76"/>
      <c r="H16" s="41">
        <f t="shared" si="0"/>
        <v>0</v>
      </c>
      <c r="I16" s="30"/>
    </row>
    <row r="17" spans="1:9" s="31" customFormat="1" ht="25.5">
      <c r="A17" s="62">
        <v>1.1000000000000001</v>
      </c>
      <c r="B17" s="62"/>
      <c r="C17" s="37" t="s">
        <v>103</v>
      </c>
      <c r="D17" s="65" t="s">
        <v>119</v>
      </c>
      <c r="E17" s="39" t="s">
        <v>7</v>
      </c>
      <c r="F17" s="39">
        <v>1</v>
      </c>
      <c r="G17" s="76"/>
      <c r="H17" s="41">
        <f t="shared" si="0"/>
        <v>0</v>
      </c>
      <c r="I17" s="30"/>
    </row>
    <row r="18" spans="1:9" s="31" customFormat="1" ht="25.5">
      <c r="A18" s="62">
        <v>1.1100000000000001</v>
      </c>
      <c r="B18" s="62"/>
      <c r="C18" s="37" t="s">
        <v>103</v>
      </c>
      <c r="D18" s="65" t="s">
        <v>120</v>
      </c>
      <c r="E18" s="39" t="s">
        <v>7</v>
      </c>
      <c r="F18" s="39">
        <v>1</v>
      </c>
      <c r="G18" s="76"/>
      <c r="H18" s="41">
        <f t="shared" si="0"/>
        <v>0</v>
      </c>
      <c r="I18" s="30"/>
    </row>
    <row r="19" spans="1:9" s="31" customFormat="1" ht="25.5">
      <c r="A19" s="62">
        <v>1.1200000000000001</v>
      </c>
      <c r="B19" s="62"/>
      <c r="C19" s="37" t="s">
        <v>103</v>
      </c>
      <c r="D19" s="65" t="s">
        <v>121</v>
      </c>
      <c r="E19" s="39" t="s">
        <v>7</v>
      </c>
      <c r="F19" s="39">
        <v>1</v>
      </c>
      <c r="G19" s="76"/>
      <c r="H19" s="41">
        <f t="shared" si="0"/>
        <v>0</v>
      </c>
      <c r="I19" s="30"/>
    </row>
    <row r="20" spans="1:9" s="31" customFormat="1" ht="25.5">
      <c r="A20" s="62">
        <v>1.1299999999999999</v>
      </c>
      <c r="B20" s="62"/>
      <c r="C20" s="37" t="s">
        <v>103</v>
      </c>
      <c r="D20" s="65" t="s">
        <v>105</v>
      </c>
      <c r="E20" s="39" t="s">
        <v>7</v>
      </c>
      <c r="F20" s="39">
        <v>6</v>
      </c>
      <c r="G20" s="76"/>
      <c r="H20" s="41">
        <f t="shared" si="0"/>
        <v>0</v>
      </c>
      <c r="I20" s="30"/>
    </row>
    <row r="21" spans="1:9" s="31" customFormat="1" ht="25.5">
      <c r="A21" s="62">
        <v>1.1399999999999999</v>
      </c>
      <c r="B21" s="62"/>
      <c r="C21" s="37" t="s">
        <v>103</v>
      </c>
      <c r="D21" s="65" t="s">
        <v>106</v>
      </c>
      <c r="E21" s="39" t="s">
        <v>7</v>
      </c>
      <c r="F21" s="39">
        <v>4</v>
      </c>
      <c r="G21" s="76"/>
      <c r="H21" s="41">
        <f t="shared" si="0"/>
        <v>0</v>
      </c>
      <c r="I21" s="30"/>
    </row>
    <row r="22" spans="1:9" s="31" customFormat="1">
      <c r="A22" s="62">
        <v>1.1499999999999999</v>
      </c>
      <c r="B22" s="62"/>
      <c r="C22" s="37" t="s">
        <v>103</v>
      </c>
      <c r="D22" s="63" t="s">
        <v>104</v>
      </c>
      <c r="E22" s="39" t="s">
        <v>7</v>
      </c>
      <c r="F22" s="39">
        <v>3</v>
      </c>
      <c r="G22" s="76"/>
      <c r="H22" s="41">
        <f t="shared" si="0"/>
        <v>0</v>
      </c>
      <c r="I22" s="30"/>
    </row>
    <row r="23" spans="1:9" s="31" customFormat="1" ht="25.5">
      <c r="A23" s="62">
        <v>1.1599999999999999</v>
      </c>
      <c r="B23" s="62"/>
      <c r="C23" s="37" t="s">
        <v>103</v>
      </c>
      <c r="D23" s="63" t="s">
        <v>107</v>
      </c>
      <c r="E23" s="39" t="s">
        <v>7</v>
      </c>
      <c r="F23" s="39">
        <v>6</v>
      </c>
      <c r="G23" s="76"/>
      <c r="H23" s="41">
        <f t="shared" si="0"/>
        <v>0</v>
      </c>
      <c r="I23" s="30"/>
    </row>
    <row r="24" spans="1:9" s="31" customFormat="1" ht="25.5">
      <c r="A24" s="62">
        <v>1.17</v>
      </c>
      <c r="B24" s="62"/>
      <c r="C24" s="37" t="s">
        <v>103</v>
      </c>
      <c r="D24" s="63" t="s">
        <v>108</v>
      </c>
      <c r="E24" s="39" t="s">
        <v>7</v>
      </c>
      <c r="F24" s="39">
        <v>2</v>
      </c>
      <c r="G24" s="76"/>
      <c r="H24" s="41">
        <f t="shared" si="0"/>
        <v>0</v>
      </c>
      <c r="I24" s="30"/>
    </row>
    <row r="25" spans="1:9" s="31" customFormat="1" ht="25.5">
      <c r="A25" s="62">
        <v>1.18</v>
      </c>
      <c r="B25" s="62"/>
      <c r="C25" s="37" t="s">
        <v>103</v>
      </c>
      <c r="D25" s="63" t="s">
        <v>109</v>
      </c>
      <c r="E25" s="39" t="s">
        <v>7</v>
      </c>
      <c r="F25" s="39">
        <v>1</v>
      </c>
      <c r="G25" s="76"/>
      <c r="H25" s="41">
        <f t="shared" si="0"/>
        <v>0</v>
      </c>
      <c r="I25" s="30"/>
    </row>
    <row r="26" spans="1:9" s="31" customFormat="1">
      <c r="A26" s="62"/>
      <c r="B26" s="62"/>
      <c r="C26" s="37"/>
      <c r="D26" s="63"/>
      <c r="E26" s="39"/>
      <c r="F26" s="64"/>
      <c r="G26" s="77"/>
      <c r="H26" s="29"/>
      <c r="I26" s="30"/>
    </row>
    <row r="27" spans="1:9" s="31" customFormat="1">
      <c r="A27" s="32">
        <v>2</v>
      </c>
      <c r="B27" s="32"/>
      <c r="C27" s="32"/>
      <c r="D27" s="33" t="s">
        <v>9</v>
      </c>
      <c r="E27" s="34"/>
      <c r="F27" s="34"/>
      <c r="G27" s="78"/>
      <c r="H27" s="36">
        <f>SUM(H28:H34)</f>
        <v>0</v>
      </c>
      <c r="I27" s="30"/>
    </row>
    <row r="28" spans="1:9" s="31" customFormat="1" ht="25.5">
      <c r="A28" s="37">
        <v>2.0099999999999998</v>
      </c>
      <c r="B28" s="37"/>
      <c r="C28" s="37" t="s">
        <v>102</v>
      </c>
      <c r="D28" s="38" t="s">
        <v>77</v>
      </c>
      <c r="E28" s="39" t="s">
        <v>24</v>
      </c>
      <c r="F28" s="39">
        <v>118</v>
      </c>
      <c r="G28" s="76"/>
      <c r="H28" s="41">
        <f>G28*F28</f>
        <v>0</v>
      </c>
      <c r="I28" s="30"/>
    </row>
    <row r="29" spans="1:9" s="31" customFormat="1" ht="25.5">
      <c r="A29" s="37">
        <v>2.02</v>
      </c>
      <c r="B29" s="37"/>
      <c r="C29" s="37" t="s">
        <v>102</v>
      </c>
      <c r="D29" s="38" t="s">
        <v>78</v>
      </c>
      <c r="E29" s="39" t="s">
        <v>24</v>
      </c>
      <c r="F29" s="39">
        <v>374</v>
      </c>
      <c r="G29" s="76"/>
      <c r="H29" s="41">
        <f t="shared" ref="H29:H33" si="1">G29*F29</f>
        <v>0</v>
      </c>
      <c r="I29" s="30"/>
    </row>
    <row r="30" spans="1:9" s="31" customFormat="1" ht="25.5">
      <c r="A30" s="37">
        <v>2.0299999999999998</v>
      </c>
      <c r="B30" s="37"/>
      <c r="C30" s="37" t="s">
        <v>102</v>
      </c>
      <c r="D30" s="38" t="s">
        <v>140</v>
      </c>
      <c r="E30" s="39" t="s">
        <v>24</v>
      </c>
      <c r="F30" s="39">
        <v>12</v>
      </c>
      <c r="G30" s="76"/>
      <c r="H30" s="41">
        <f t="shared" si="1"/>
        <v>0</v>
      </c>
      <c r="I30" s="30"/>
    </row>
    <row r="31" spans="1:9" s="31" customFormat="1" ht="38.25">
      <c r="A31" s="37">
        <v>2.04</v>
      </c>
      <c r="B31" s="37"/>
      <c r="C31" s="37" t="s">
        <v>103</v>
      </c>
      <c r="D31" s="38" t="s">
        <v>114</v>
      </c>
      <c r="E31" s="39" t="s">
        <v>24</v>
      </c>
      <c r="F31" s="39">
        <v>118</v>
      </c>
      <c r="G31" s="76"/>
      <c r="H31" s="41">
        <f t="shared" si="1"/>
        <v>0</v>
      </c>
      <c r="I31" s="30"/>
    </row>
    <row r="32" spans="1:9" s="31" customFormat="1" ht="38.25">
      <c r="A32" s="37">
        <v>2.0499999999999998</v>
      </c>
      <c r="B32" s="37"/>
      <c r="C32" s="37" t="s">
        <v>103</v>
      </c>
      <c r="D32" s="38" t="s">
        <v>115</v>
      </c>
      <c r="E32" s="39" t="s">
        <v>24</v>
      </c>
      <c r="F32" s="39">
        <v>374</v>
      </c>
      <c r="G32" s="76"/>
      <c r="H32" s="41">
        <f t="shared" si="1"/>
        <v>0</v>
      </c>
      <c r="I32" s="30"/>
    </row>
    <row r="33" spans="1:9" s="31" customFormat="1" ht="38.25">
      <c r="A33" s="37">
        <v>2.06</v>
      </c>
      <c r="B33" s="37"/>
      <c r="C33" s="37" t="s">
        <v>103</v>
      </c>
      <c r="D33" s="38" t="s">
        <v>141</v>
      </c>
      <c r="E33" s="39" t="s">
        <v>24</v>
      </c>
      <c r="F33" s="39">
        <v>12</v>
      </c>
      <c r="G33" s="76"/>
      <c r="H33" s="41">
        <f t="shared" si="1"/>
        <v>0</v>
      </c>
      <c r="I33" s="30"/>
    </row>
    <row r="34" spans="1:9" s="31" customFormat="1">
      <c r="A34" s="42"/>
      <c r="B34" s="42"/>
      <c r="C34" s="37"/>
      <c r="D34" s="65"/>
      <c r="E34" s="39"/>
      <c r="F34" s="39"/>
      <c r="G34" s="76"/>
      <c r="H34" s="41"/>
      <c r="I34" s="30"/>
    </row>
    <row r="35" spans="1:9" s="31" customFormat="1">
      <c r="A35" s="32">
        <v>3</v>
      </c>
      <c r="B35" s="32"/>
      <c r="C35" s="32"/>
      <c r="D35" s="33" t="s">
        <v>22</v>
      </c>
      <c r="E35" s="34"/>
      <c r="F35" s="34"/>
      <c r="G35" s="78"/>
      <c r="H35" s="36">
        <f>SUM(H36:H43)</f>
        <v>0</v>
      </c>
      <c r="I35" s="30"/>
    </row>
    <row r="36" spans="1:9" s="31" customFormat="1" ht="25.5">
      <c r="A36" s="42">
        <v>3.01</v>
      </c>
      <c r="B36" s="42"/>
      <c r="C36" s="37" t="s">
        <v>102</v>
      </c>
      <c r="D36" s="65" t="s">
        <v>23</v>
      </c>
      <c r="E36" s="39" t="s">
        <v>24</v>
      </c>
      <c r="F36" s="39">
        <v>374</v>
      </c>
      <c r="G36" s="76"/>
      <c r="H36" s="41">
        <f>G36*F36</f>
        <v>0</v>
      </c>
      <c r="I36" s="30"/>
    </row>
    <row r="37" spans="1:9" s="31" customFormat="1" ht="25.5">
      <c r="A37" s="42">
        <v>3.02</v>
      </c>
      <c r="B37" s="42"/>
      <c r="C37" s="37" t="s">
        <v>102</v>
      </c>
      <c r="D37" s="65" t="s">
        <v>25</v>
      </c>
      <c r="E37" s="39" t="s">
        <v>24</v>
      </c>
      <c r="F37" s="39">
        <v>118</v>
      </c>
      <c r="G37" s="76"/>
      <c r="H37" s="41">
        <f t="shared" ref="H37:H42" si="2">G37*F37</f>
        <v>0</v>
      </c>
      <c r="I37" s="30"/>
    </row>
    <row r="38" spans="1:9" s="31" customFormat="1">
      <c r="A38" s="42">
        <v>3.03</v>
      </c>
      <c r="B38" s="42"/>
      <c r="C38" s="37" t="s">
        <v>102</v>
      </c>
      <c r="D38" s="65" t="s">
        <v>35</v>
      </c>
      <c r="E38" s="39" t="s">
        <v>24</v>
      </c>
      <c r="F38" s="39">
        <v>16</v>
      </c>
      <c r="G38" s="76"/>
      <c r="H38" s="41">
        <f t="shared" si="2"/>
        <v>0</v>
      </c>
      <c r="I38" s="30"/>
    </row>
    <row r="39" spans="1:9" s="31" customFormat="1">
      <c r="A39" s="42">
        <v>3.04</v>
      </c>
      <c r="B39" s="42"/>
      <c r="C39" s="37" t="s">
        <v>102</v>
      </c>
      <c r="D39" s="65" t="s">
        <v>36</v>
      </c>
      <c r="E39" s="39" t="s">
        <v>24</v>
      </c>
      <c r="F39" s="39">
        <v>338</v>
      </c>
      <c r="G39" s="76"/>
      <c r="H39" s="41">
        <f t="shared" si="2"/>
        <v>0</v>
      </c>
      <c r="I39" s="30"/>
    </row>
    <row r="40" spans="1:9" s="31" customFormat="1" ht="25.5">
      <c r="A40" s="42">
        <v>3.05</v>
      </c>
      <c r="B40" s="42"/>
      <c r="C40" s="37" t="s">
        <v>103</v>
      </c>
      <c r="D40" s="65" t="s">
        <v>111</v>
      </c>
      <c r="E40" s="39" t="s">
        <v>24</v>
      </c>
      <c r="F40" s="39">
        <v>118</v>
      </c>
      <c r="G40" s="76"/>
      <c r="H40" s="41">
        <f t="shared" si="2"/>
        <v>0</v>
      </c>
      <c r="I40" s="30"/>
    </row>
    <row r="41" spans="1:9" s="31" customFormat="1" ht="25.5">
      <c r="A41" s="42">
        <v>3.06</v>
      </c>
      <c r="B41" s="42"/>
      <c r="C41" s="37" t="s">
        <v>103</v>
      </c>
      <c r="D41" s="65" t="s">
        <v>112</v>
      </c>
      <c r="E41" s="39" t="s">
        <v>24</v>
      </c>
      <c r="F41" s="39">
        <v>374</v>
      </c>
      <c r="G41" s="76"/>
      <c r="H41" s="41">
        <f t="shared" si="2"/>
        <v>0</v>
      </c>
      <c r="I41" s="30"/>
    </row>
    <row r="42" spans="1:9" s="31" customFormat="1" ht="25.5">
      <c r="A42" s="42">
        <v>3.07</v>
      </c>
      <c r="B42" s="42"/>
      <c r="C42" s="37" t="s">
        <v>103</v>
      </c>
      <c r="D42" s="65" t="s">
        <v>113</v>
      </c>
      <c r="E42" s="39" t="s">
        <v>24</v>
      </c>
      <c r="F42" s="39">
        <v>354</v>
      </c>
      <c r="G42" s="76"/>
      <c r="H42" s="41">
        <f t="shared" si="2"/>
        <v>0</v>
      </c>
      <c r="I42" s="30"/>
    </row>
    <row r="43" spans="1:9" s="31" customFormat="1">
      <c r="A43" s="42"/>
      <c r="B43" s="42"/>
      <c r="C43" s="37"/>
      <c r="D43" s="65"/>
      <c r="E43" s="39"/>
      <c r="F43" s="39"/>
      <c r="G43" s="76"/>
      <c r="H43" s="41"/>
      <c r="I43" s="30"/>
    </row>
    <row r="44" spans="1:9" s="31" customFormat="1">
      <c r="A44" s="32">
        <v>4</v>
      </c>
      <c r="B44" s="32"/>
      <c r="C44" s="32"/>
      <c r="D44" s="33" t="s">
        <v>123</v>
      </c>
      <c r="E44" s="34"/>
      <c r="F44" s="34"/>
      <c r="G44" s="78"/>
      <c r="H44" s="36">
        <f>SUM(H45:H102)</f>
        <v>0</v>
      </c>
      <c r="I44" s="30"/>
    </row>
    <row r="45" spans="1:9" s="31" customFormat="1" ht="51">
      <c r="A45" s="37">
        <v>4.01</v>
      </c>
      <c r="B45" s="37"/>
      <c r="C45" s="37" t="s">
        <v>102</v>
      </c>
      <c r="D45" s="38" t="s">
        <v>67</v>
      </c>
      <c r="E45" s="39" t="s">
        <v>7</v>
      </c>
      <c r="F45" s="39">
        <v>105</v>
      </c>
      <c r="G45" s="76"/>
      <c r="H45" s="41">
        <f>G45*F45</f>
        <v>0</v>
      </c>
      <c r="I45" s="30"/>
    </row>
    <row r="46" spans="1:9" s="31" customFormat="1" ht="51">
      <c r="A46" s="37">
        <v>4.0199999999999996</v>
      </c>
      <c r="B46" s="37"/>
      <c r="C46" s="37" t="s">
        <v>102</v>
      </c>
      <c r="D46" s="38" t="s">
        <v>68</v>
      </c>
      <c r="E46" s="39" t="s">
        <v>7</v>
      </c>
      <c r="F46" s="39">
        <v>664</v>
      </c>
      <c r="G46" s="76"/>
      <c r="H46" s="41">
        <f t="shared" ref="H46:H102" si="3">G46*F46</f>
        <v>0</v>
      </c>
      <c r="I46" s="30"/>
    </row>
    <row r="47" spans="1:9" s="31" customFormat="1" ht="51">
      <c r="A47" s="37">
        <v>4.03</v>
      </c>
      <c r="B47" s="37"/>
      <c r="C47" s="37" t="s">
        <v>102</v>
      </c>
      <c r="D47" s="38" t="s">
        <v>69</v>
      </c>
      <c r="E47" s="39" t="s">
        <v>7</v>
      </c>
      <c r="F47" s="39">
        <v>22</v>
      </c>
      <c r="G47" s="76"/>
      <c r="H47" s="41">
        <f t="shared" si="3"/>
        <v>0</v>
      </c>
      <c r="I47" s="30"/>
    </row>
    <row r="48" spans="1:9" s="31" customFormat="1" ht="51">
      <c r="A48" s="37">
        <v>4.04</v>
      </c>
      <c r="B48" s="37"/>
      <c r="C48" s="37" t="s">
        <v>102</v>
      </c>
      <c r="D48" s="38" t="s">
        <v>70</v>
      </c>
      <c r="E48" s="39" t="s">
        <v>7</v>
      </c>
      <c r="F48" s="39">
        <v>48</v>
      </c>
      <c r="G48" s="76"/>
      <c r="H48" s="41">
        <f t="shared" si="3"/>
        <v>0</v>
      </c>
      <c r="I48" s="30"/>
    </row>
    <row r="49" spans="1:9" s="31" customFormat="1" ht="51">
      <c r="A49" s="37">
        <v>4.05</v>
      </c>
      <c r="B49" s="37"/>
      <c r="C49" s="37" t="s">
        <v>102</v>
      </c>
      <c r="D49" s="38" t="s">
        <v>71</v>
      </c>
      <c r="E49" s="39" t="s">
        <v>7</v>
      </c>
      <c r="F49" s="39">
        <v>28</v>
      </c>
      <c r="G49" s="76"/>
      <c r="H49" s="41">
        <f t="shared" si="3"/>
        <v>0</v>
      </c>
      <c r="I49" s="30"/>
    </row>
    <row r="50" spans="1:9" s="31" customFormat="1" ht="63.75">
      <c r="A50" s="37">
        <v>4.0599999999999996</v>
      </c>
      <c r="B50" s="37"/>
      <c r="C50" s="37" t="s">
        <v>102</v>
      </c>
      <c r="D50" s="38" t="s">
        <v>72</v>
      </c>
      <c r="E50" s="39" t="s">
        <v>7</v>
      </c>
      <c r="F50" s="39">
        <v>44</v>
      </c>
      <c r="G50" s="76"/>
      <c r="H50" s="41">
        <f t="shared" si="3"/>
        <v>0</v>
      </c>
      <c r="I50" s="30"/>
    </row>
    <row r="51" spans="1:9" s="31" customFormat="1" ht="63.75">
      <c r="A51" s="37">
        <v>4.07</v>
      </c>
      <c r="B51" s="37"/>
      <c r="C51" s="37" t="s">
        <v>102</v>
      </c>
      <c r="D51" s="38" t="s">
        <v>73</v>
      </c>
      <c r="E51" s="39" t="s">
        <v>7</v>
      </c>
      <c r="F51" s="39">
        <v>173</v>
      </c>
      <c r="G51" s="76"/>
      <c r="H51" s="41">
        <f t="shared" si="3"/>
        <v>0</v>
      </c>
      <c r="I51" s="30"/>
    </row>
    <row r="52" spans="1:9" s="31" customFormat="1" ht="63.75">
      <c r="A52" s="37">
        <v>4.08</v>
      </c>
      <c r="B52" s="37"/>
      <c r="C52" s="37" t="s">
        <v>102</v>
      </c>
      <c r="D52" s="38" t="s">
        <v>74</v>
      </c>
      <c r="E52" s="39" t="s">
        <v>7</v>
      </c>
      <c r="F52" s="39">
        <v>5</v>
      </c>
      <c r="G52" s="76"/>
      <c r="H52" s="41">
        <f t="shared" si="3"/>
        <v>0</v>
      </c>
      <c r="I52" s="30"/>
    </row>
    <row r="53" spans="1:9" s="31" customFormat="1" ht="63.75">
      <c r="A53" s="37">
        <v>4.09</v>
      </c>
      <c r="B53" s="37"/>
      <c r="C53" s="37" t="s">
        <v>102</v>
      </c>
      <c r="D53" s="38" t="s">
        <v>75</v>
      </c>
      <c r="E53" s="39" t="s">
        <v>7</v>
      </c>
      <c r="F53" s="39">
        <v>12</v>
      </c>
      <c r="G53" s="76"/>
      <c r="H53" s="41">
        <f t="shared" si="3"/>
        <v>0</v>
      </c>
      <c r="I53" s="30"/>
    </row>
    <row r="54" spans="1:9" s="31" customFormat="1" ht="63.75">
      <c r="A54" s="37">
        <v>4.0999999999999996</v>
      </c>
      <c r="B54" s="37"/>
      <c r="C54" s="37" t="s">
        <v>102</v>
      </c>
      <c r="D54" s="38" t="s">
        <v>76</v>
      </c>
      <c r="E54" s="39" t="s">
        <v>7</v>
      </c>
      <c r="F54" s="39">
        <v>4</v>
      </c>
      <c r="G54" s="76"/>
      <c r="H54" s="41">
        <f t="shared" si="3"/>
        <v>0</v>
      </c>
      <c r="I54" s="30"/>
    </row>
    <row r="55" spans="1:9" s="31" customFormat="1" ht="25.5">
      <c r="A55" s="37">
        <v>4.1100000000000003</v>
      </c>
      <c r="B55" s="37"/>
      <c r="C55" s="37" t="s">
        <v>102</v>
      </c>
      <c r="D55" s="38" t="s">
        <v>79</v>
      </c>
      <c r="E55" s="39" t="s">
        <v>7</v>
      </c>
      <c r="F55" s="39">
        <v>14</v>
      </c>
      <c r="G55" s="76"/>
      <c r="H55" s="41">
        <f t="shared" si="3"/>
        <v>0</v>
      </c>
      <c r="I55" s="30"/>
    </row>
    <row r="56" spans="1:9" s="31" customFormat="1" ht="25.5">
      <c r="A56" s="37">
        <v>4.12</v>
      </c>
      <c r="B56" s="37"/>
      <c r="C56" s="37" t="s">
        <v>102</v>
      </c>
      <c r="D56" s="38" t="s">
        <v>80</v>
      </c>
      <c r="E56" s="39" t="s">
        <v>7</v>
      </c>
      <c r="F56" s="39">
        <v>6</v>
      </c>
      <c r="G56" s="76"/>
      <c r="H56" s="41">
        <f t="shared" si="3"/>
        <v>0</v>
      </c>
      <c r="I56" s="30"/>
    </row>
    <row r="57" spans="1:9" s="31" customFormat="1" ht="25.5">
      <c r="A57" s="37">
        <v>4.13</v>
      </c>
      <c r="B57" s="37"/>
      <c r="C57" s="37" t="s">
        <v>102</v>
      </c>
      <c r="D57" s="38" t="s">
        <v>81</v>
      </c>
      <c r="E57" s="39" t="s">
        <v>7</v>
      </c>
      <c r="F57" s="39">
        <v>30</v>
      </c>
      <c r="G57" s="76"/>
      <c r="H57" s="41">
        <f t="shared" si="3"/>
        <v>0</v>
      </c>
      <c r="I57" s="30"/>
    </row>
    <row r="58" spans="1:9" s="31" customFormat="1" ht="25.5">
      <c r="A58" s="37">
        <v>4.1399999999999997</v>
      </c>
      <c r="B58" s="37"/>
      <c r="C58" s="37" t="s">
        <v>102</v>
      </c>
      <c r="D58" s="38" t="s">
        <v>82</v>
      </c>
      <c r="E58" s="39" t="s">
        <v>7</v>
      </c>
      <c r="F58" s="39">
        <v>26</v>
      </c>
      <c r="G58" s="76"/>
      <c r="H58" s="41">
        <f t="shared" si="3"/>
        <v>0</v>
      </c>
      <c r="I58" s="30"/>
    </row>
    <row r="59" spans="1:9" s="31" customFormat="1" ht="25.5">
      <c r="A59" s="37">
        <v>4.1500000000000004</v>
      </c>
      <c r="B59" s="37"/>
      <c r="C59" s="37" t="s">
        <v>102</v>
      </c>
      <c r="D59" s="38" t="s">
        <v>83</v>
      </c>
      <c r="E59" s="39" t="s">
        <v>7</v>
      </c>
      <c r="F59" s="39">
        <v>2</v>
      </c>
      <c r="G59" s="76"/>
      <c r="H59" s="41">
        <f t="shared" si="3"/>
        <v>0</v>
      </c>
      <c r="I59" s="30"/>
    </row>
    <row r="60" spans="1:9" s="31" customFormat="1" ht="25.5">
      <c r="A60" s="37">
        <v>4.16</v>
      </c>
      <c r="B60" s="37"/>
      <c r="C60" s="37" t="s">
        <v>102</v>
      </c>
      <c r="D60" s="38" t="s">
        <v>84</v>
      </c>
      <c r="E60" s="39" t="s">
        <v>7</v>
      </c>
      <c r="F60" s="39">
        <v>24</v>
      </c>
      <c r="G60" s="76"/>
      <c r="H60" s="41">
        <f t="shared" si="3"/>
        <v>0</v>
      </c>
      <c r="I60" s="30"/>
    </row>
    <row r="61" spans="1:9" s="31" customFormat="1" ht="25.5">
      <c r="A61" s="37">
        <v>4.17</v>
      </c>
      <c r="B61" s="37"/>
      <c r="C61" s="37" t="s">
        <v>102</v>
      </c>
      <c r="D61" s="38" t="s">
        <v>85</v>
      </c>
      <c r="E61" s="39" t="s">
        <v>7</v>
      </c>
      <c r="F61" s="39">
        <v>14</v>
      </c>
      <c r="G61" s="76"/>
      <c r="H61" s="41">
        <f t="shared" si="3"/>
        <v>0</v>
      </c>
      <c r="I61" s="30"/>
    </row>
    <row r="62" spans="1:9" s="31" customFormat="1" ht="38.25">
      <c r="A62" s="37">
        <v>4.18</v>
      </c>
      <c r="B62" s="37"/>
      <c r="C62" s="37" t="s">
        <v>102</v>
      </c>
      <c r="D62" s="38" t="s">
        <v>86</v>
      </c>
      <c r="E62" s="39" t="s">
        <v>7</v>
      </c>
      <c r="F62" s="39">
        <v>10</v>
      </c>
      <c r="G62" s="76"/>
      <c r="H62" s="41">
        <f t="shared" si="3"/>
        <v>0</v>
      </c>
      <c r="I62" s="30"/>
    </row>
    <row r="63" spans="1:9" s="31" customFormat="1" ht="38.25">
      <c r="A63" s="37">
        <v>4.1900000000000004</v>
      </c>
      <c r="B63" s="37"/>
      <c r="C63" s="37" t="s">
        <v>102</v>
      </c>
      <c r="D63" s="38" t="s">
        <v>87</v>
      </c>
      <c r="E63" s="39" t="s">
        <v>7</v>
      </c>
      <c r="F63" s="39">
        <v>52</v>
      </c>
      <c r="G63" s="76"/>
      <c r="H63" s="41">
        <f t="shared" si="3"/>
        <v>0</v>
      </c>
      <c r="I63" s="30"/>
    </row>
    <row r="64" spans="1:9" s="31" customFormat="1" ht="38.25">
      <c r="A64" s="37">
        <v>4.2</v>
      </c>
      <c r="B64" s="37"/>
      <c r="C64" s="37" t="s">
        <v>102</v>
      </c>
      <c r="D64" s="38" t="s">
        <v>133</v>
      </c>
      <c r="E64" s="39" t="s">
        <v>7</v>
      </c>
      <c r="F64" s="39">
        <v>2</v>
      </c>
      <c r="G64" s="76"/>
      <c r="H64" s="41">
        <f t="shared" si="3"/>
        <v>0</v>
      </c>
      <c r="I64" s="30"/>
    </row>
    <row r="65" spans="1:9" s="31" customFormat="1" ht="38.25">
      <c r="A65" s="37">
        <v>4.21</v>
      </c>
      <c r="B65" s="37"/>
      <c r="C65" s="37" t="s">
        <v>102</v>
      </c>
      <c r="D65" s="38" t="s">
        <v>134</v>
      </c>
      <c r="E65" s="39" t="s">
        <v>7</v>
      </c>
      <c r="F65" s="39">
        <v>14</v>
      </c>
      <c r="G65" s="76"/>
      <c r="H65" s="41">
        <f t="shared" si="3"/>
        <v>0</v>
      </c>
      <c r="I65" s="30"/>
    </row>
    <row r="66" spans="1:9" s="31" customFormat="1" ht="51">
      <c r="A66" s="37">
        <v>4.22</v>
      </c>
      <c r="B66" s="37"/>
      <c r="C66" s="37" t="s">
        <v>102</v>
      </c>
      <c r="D66" s="38" t="s">
        <v>88</v>
      </c>
      <c r="E66" s="39" t="s">
        <v>7</v>
      </c>
      <c r="F66" s="39">
        <v>40</v>
      </c>
      <c r="G66" s="76"/>
      <c r="H66" s="41">
        <f t="shared" si="3"/>
        <v>0</v>
      </c>
      <c r="I66" s="30"/>
    </row>
    <row r="67" spans="1:9" s="31" customFormat="1" ht="51">
      <c r="A67" s="37">
        <v>4.2300000000000004</v>
      </c>
      <c r="B67" s="37"/>
      <c r="C67" s="37" t="s">
        <v>102</v>
      </c>
      <c r="D67" s="38" t="s">
        <v>89</v>
      </c>
      <c r="E67" s="39" t="s">
        <v>7</v>
      </c>
      <c r="F67" s="39">
        <v>200</v>
      </c>
      <c r="G67" s="76"/>
      <c r="H67" s="41">
        <f t="shared" si="3"/>
        <v>0</v>
      </c>
      <c r="I67" s="30"/>
    </row>
    <row r="68" spans="1:9" s="31" customFormat="1" ht="51">
      <c r="A68" s="37">
        <v>4.2399999999999904</v>
      </c>
      <c r="B68" s="37"/>
      <c r="C68" s="37" t="s">
        <v>102</v>
      </c>
      <c r="D68" s="38" t="s">
        <v>139</v>
      </c>
      <c r="E68" s="39" t="s">
        <v>7</v>
      </c>
      <c r="F68" s="39">
        <v>2</v>
      </c>
      <c r="G68" s="76"/>
      <c r="H68" s="41">
        <f t="shared" si="3"/>
        <v>0</v>
      </c>
      <c r="I68" s="30"/>
    </row>
    <row r="69" spans="1:9" s="31" customFormat="1" ht="51">
      <c r="A69" s="37">
        <v>4.2499999999999902</v>
      </c>
      <c r="B69" s="37"/>
      <c r="C69" s="37" t="s">
        <v>102</v>
      </c>
      <c r="D69" s="38" t="s">
        <v>90</v>
      </c>
      <c r="E69" s="39" t="s">
        <v>7</v>
      </c>
      <c r="F69" s="39">
        <v>12</v>
      </c>
      <c r="G69" s="76"/>
      <c r="H69" s="41">
        <f t="shared" si="3"/>
        <v>0</v>
      </c>
      <c r="I69" s="30"/>
    </row>
    <row r="70" spans="1:9" s="31" customFormat="1" ht="51">
      <c r="A70" s="37">
        <v>4.25999999999999</v>
      </c>
      <c r="B70" s="37"/>
      <c r="C70" s="37" t="s">
        <v>102</v>
      </c>
      <c r="D70" s="38" t="s">
        <v>91</v>
      </c>
      <c r="E70" s="39" t="s">
        <v>7</v>
      </c>
      <c r="F70" s="39">
        <v>29</v>
      </c>
      <c r="G70" s="76"/>
      <c r="H70" s="41">
        <f t="shared" si="3"/>
        <v>0</v>
      </c>
      <c r="I70" s="30"/>
    </row>
    <row r="71" spans="1:9" s="31" customFormat="1" ht="51">
      <c r="A71" s="37">
        <v>4.2699999999999898</v>
      </c>
      <c r="B71" s="37"/>
      <c r="C71" s="37" t="s">
        <v>102</v>
      </c>
      <c r="D71" s="38" t="s">
        <v>92</v>
      </c>
      <c r="E71" s="39" t="s">
        <v>7</v>
      </c>
      <c r="F71" s="39">
        <v>12</v>
      </c>
      <c r="G71" s="76"/>
      <c r="H71" s="41">
        <f t="shared" si="3"/>
        <v>0</v>
      </c>
      <c r="I71" s="30"/>
    </row>
    <row r="72" spans="1:9" s="31" customFormat="1" ht="51">
      <c r="A72" s="37">
        <v>4.2799999999999896</v>
      </c>
      <c r="B72" s="37"/>
      <c r="C72" s="37" t="s">
        <v>102</v>
      </c>
      <c r="D72" s="38" t="s">
        <v>93</v>
      </c>
      <c r="E72" s="39" t="s">
        <v>7</v>
      </c>
      <c r="F72" s="39">
        <v>56</v>
      </c>
      <c r="G72" s="76"/>
      <c r="H72" s="41">
        <f t="shared" si="3"/>
        <v>0</v>
      </c>
      <c r="I72" s="30"/>
    </row>
    <row r="73" spans="1:9" s="31" customFormat="1">
      <c r="A73" s="37">
        <v>4.2899999999999903</v>
      </c>
      <c r="B73" s="37"/>
      <c r="C73" s="37" t="s">
        <v>102</v>
      </c>
      <c r="D73" s="38" t="s">
        <v>94</v>
      </c>
      <c r="E73" s="39" t="s">
        <v>7</v>
      </c>
      <c r="F73" s="39">
        <v>20</v>
      </c>
      <c r="G73" s="76"/>
      <c r="H73" s="41">
        <f t="shared" si="3"/>
        <v>0</v>
      </c>
      <c r="I73" s="30"/>
    </row>
    <row r="74" spans="1:9" s="31" customFormat="1">
      <c r="A74" s="37">
        <v>4.2999999999999901</v>
      </c>
      <c r="B74" s="37"/>
      <c r="C74" s="37" t="s">
        <v>102</v>
      </c>
      <c r="D74" s="38" t="s">
        <v>95</v>
      </c>
      <c r="E74" s="39" t="s">
        <v>7</v>
      </c>
      <c r="F74" s="39">
        <v>10</v>
      </c>
      <c r="G74" s="76"/>
      <c r="H74" s="41">
        <f t="shared" si="3"/>
        <v>0</v>
      </c>
      <c r="I74" s="30"/>
    </row>
    <row r="75" spans="1:9" s="31" customFormat="1">
      <c r="A75" s="37">
        <v>4.3099999999999898</v>
      </c>
      <c r="B75" s="37"/>
      <c r="C75" s="37" t="s">
        <v>102</v>
      </c>
      <c r="D75" s="38" t="s">
        <v>96</v>
      </c>
      <c r="E75" s="39" t="s">
        <v>7</v>
      </c>
      <c r="F75" s="39">
        <v>12</v>
      </c>
      <c r="G75" s="76"/>
      <c r="H75" s="41">
        <f t="shared" si="3"/>
        <v>0</v>
      </c>
      <c r="I75" s="30"/>
    </row>
    <row r="76" spans="1:9" s="31" customFormat="1">
      <c r="A76" s="37">
        <v>4.3199999999999896</v>
      </c>
      <c r="B76" s="37"/>
      <c r="C76" s="37" t="s">
        <v>102</v>
      </c>
      <c r="D76" s="38" t="s">
        <v>97</v>
      </c>
      <c r="E76" s="39" t="s">
        <v>7</v>
      </c>
      <c r="F76" s="39">
        <v>12</v>
      </c>
      <c r="G76" s="76"/>
      <c r="H76" s="41">
        <f t="shared" si="3"/>
        <v>0</v>
      </c>
      <c r="I76" s="30"/>
    </row>
    <row r="77" spans="1:9" s="31" customFormat="1">
      <c r="A77" s="37">
        <v>4.3299999999999903</v>
      </c>
      <c r="B77" s="37"/>
      <c r="C77" s="37" t="s">
        <v>102</v>
      </c>
      <c r="D77" s="38" t="s">
        <v>122</v>
      </c>
      <c r="E77" s="39" t="s">
        <v>7</v>
      </c>
      <c r="F77" s="39">
        <v>2</v>
      </c>
      <c r="G77" s="76"/>
      <c r="H77" s="41">
        <f t="shared" si="3"/>
        <v>0</v>
      </c>
      <c r="I77" s="30"/>
    </row>
    <row r="78" spans="1:9" s="31" customFormat="1">
      <c r="A78" s="37">
        <v>4.3399999999999901</v>
      </c>
      <c r="B78" s="37"/>
      <c r="C78" s="37" t="s">
        <v>102</v>
      </c>
      <c r="D78" s="38" t="s">
        <v>100</v>
      </c>
      <c r="E78" s="39" t="s">
        <v>7</v>
      </c>
      <c r="F78" s="39">
        <v>7</v>
      </c>
      <c r="G78" s="76"/>
      <c r="H78" s="41">
        <f t="shared" si="3"/>
        <v>0</v>
      </c>
      <c r="I78" s="30"/>
    </row>
    <row r="79" spans="1:9" s="31" customFormat="1">
      <c r="A79" s="37">
        <v>4.3499999999999899</v>
      </c>
      <c r="B79" s="37"/>
      <c r="C79" s="37" t="s">
        <v>102</v>
      </c>
      <c r="D79" s="38" t="s">
        <v>101</v>
      </c>
      <c r="E79" s="39" t="s">
        <v>7</v>
      </c>
      <c r="F79" s="39">
        <v>1</v>
      </c>
      <c r="G79" s="76"/>
      <c r="H79" s="41">
        <f t="shared" si="3"/>
        <v>0</v>
      </c>
      <c r="I79" s="30"/>
    </row>
    <row r="80" spans="1:9" s="31" customFormat="1">
      <c r="A80" s="37">
        <v>4.3599999999999897</v>
      </c>
      <c r="B80" s="37"/>
      <c r="C80" s="37" t="s">
        <v>102</v>
      </c>
      <c r="D80" s="38" t="s">
        <v>118</v>
      </c>
      <c r="E80" s="39" t="s">
        <v>7</v>
      </c>
      <c r="F80" s="39">
        <v>2</v>
      </c>
      <c r="G80" s="76"/>
      <c r="H80" s="41">
        <f t="shared" si="3"/>
        <v>0</v>
      </c>
      <c r="I80" s="30"/>
    </row>
    <row r="81" spans="1:9" s="31" customFormat="1">
      <c r="A81" s="37">
        <v>4.3699999999999903</v>
      </c>
      <c r="B81" s="37"/>
      <c r="C81" s="37" t="s">
        <v>102</v>
      </c>
      <c r="D81" s="38" t="s">
        <v>117</v>
      </c>
      <c r="E81" s="39" t="s">
        <v>7</v>
      </c>
      <c r="F81" s="39">
        <v>7</v>
      </c>
      <c r="G81" s="76"/>
      <c r="H81" s="41">
        <f t="shared" si="3"/>
        <v>0</v>
      </c>
      <c r="I81" s="30"/>
    </row>
    <row r="82" spans="1:9" s="31" customFormat="1">
      <c r="A82" s="37">
        <v>4.3799999999999901</v>
      </c>
      <c r="B82" s="37"/>
      <c r="C82" s="37" t="s">
        <v>102</v>
      </c>
      <c r="D82" s="38" t="s">
        <v>116</v>
      </c>
      <c r="E82" s="39" t="s">
        <v>7</v>
      </c>
      <c r="F82" s="39">
        <v>2</v>
      </c>
      <c r="G82" s="76"/>
      <c r="H82" s="41">
        <f t="shared" si="3"/>
        <v>0</v>
      </c>
      <c r="I82" s="30"/>
    </row>
    <row r="83" spans="1:9" s="31" customFormat="1">
      <c r="A83" s="37">
        <v>4.3899999999999899</v>
      </c>
      <c r="B83" s="37"/>
      <c r="C83" s="37"/>
      <c r="D83" s="38"/>
      <c r="E83" s="39"/>
      <c r="F83" s="39"/>
      <c r="G83" s="76"/>
      <c r="H83" s="41"/>
      <c r="I83" s="30"/>
    </row>
    <row r="84" spans="1:9" s="31" customFormat="1" ht="25.5">
      <c r="A84" s="37">
        <v>4.3999999999999897</v>
      </c>
      <c r="B84" s="37"/>
      <c r="C84" s="37" t="s">
        <v>102</v>
      </c>
      <c r="D84" s="38" t="s">
        <v>98</v>
      </c>
      <c r="E84" s="39" t="s">
        <v>7</v>
      </c>
      <c r="F84" s="39">
        <v>2</v>
      </c>
      <c r="G84" s="76"/>
      <c r="H84" s="41">
        <f t="shared" si="3"/>
        <v>0</v>
      </c>
      <c r="I84" s="30"/>
    </row>
    <row r="85" spans="1:9" s="31" customFormat="1" ht="25.5">
      <c r="A85" s="37">
        <v>4.4099999999999904</v>
      </c>
      <c r="B85" s="37"/>
      <c r="C85" s="37" t="s">
        <v>102</v>
      </c>
      <c r="D85" s="38" t="s">
        <v>99</v>
      </c>
      <c r="E85" s="39" t="s">
        <v>7</v>
      </c>
      <c r="F85" s="39">
        <v>6</v>
      </c>
      <c r="G85" s="76"/>
      <c r="H85" s="41">
        <f t="shared" si="3"/>
        <v>0</v>
      </c>
      <c r="I85" s="30"/>
    </row>
    <row r="86" spans="1:9" s="31" customFormat="1">
      <c r="A86" s="37">
        <v>4.4199999999999902</v>
      </c>
      <c r="B86" s="37"/>
      <c r="C86" s="37" t="s">
        <v>102</v>
      </c>
      <c r="D86" s="38" t="s">
        <v>30</v>
      </c>
      <c r="E86" s="39" t="s">
        <v>7</v>
      </c>
      <c r="F86" s="39">
        <v>35</v>
      </c>
      <c r="G86" s="76"/>
      <c r="H86" s="41">
        <f t="shared" si="3"/>
        <v>0</v>
      </c>
      <c r="I86" s="30"/>
    </row>
    <row r="87" spans="1:9" s="31" customFormat="1">
      <c r="A87" s="37">
        <v>4.4299999999999899</v>
      </c>
      <c r="B87" s="37"/>
      <c r="C87" s="37" t="s">
        <v>102</v>
      </c>
      <c r="D87" s="38" t="s">
        <v>31</v>
      </c>
      <c r="E87" s="39" t="s">
        <v>7</v>
      </c>
      <c r="F87" s="39">
        <v>14</v>
      </c>
      <c r="G87" s="76"/>
      <c r="H87" s="41">
        <f t="shared" si="3"/>
        <v>0</v>
      </c>
      <c r="I87" s="30"/>
    </row>
    <row r="88" spans="1:9" s="31" customFormat="1">
      <c r="A88" s="37">
        <v>4.4399999999999897</v>
      </c>
      <c r="B88" s="37"/>
      <c r="C88" s="37" t="s">
        <v>102</v>
      </c>
      <c r="D88" s="38" t="s">
        <v>32</v>
      </c>
      <c r="E88" s="39" t="s">
        <v>7</v>
      </c>
      <c r="F88" s="39">
        <v>14</v>
      </c>
      <c r="G88" s="76"/>
      <c r="H88" s="41">
        <f t="shared" si="3"/>
        <v>0</v>
      </c>
      <c r="I88" s="30"/>
    </row>
    <row r="89" spans="1:9" s="31" customFormat="1">
      <c r="A89" s="37">
        <v>4.4499999999999904</v>
      </c>
      <c r="B89" s="37"/>
      <c r="C89" s="37" t="s">
        <v>102</v>
      </c>
      <c r="D89" s="38" t="s">
        <v>33</v>
      </c>
      <c r="E89" s="39" t="s">
        <v>7</v>
      </c>
      <c r="F89" s="39">
        <v>14</v>
      </c>
      <c r="G89" s="76"/>
      <c r="H89" s="41">
        <f t="shared" si="3"/>
        <v>0</v>
      </c>
      <c r="I89" s="30"/>
    </row>
    <row r="90" spans="1:9" s="31" customFormat="1">
      <c r="A90" s="37">
        <v>4.4599999999999902</v>
      </c>
      <c r="B90" s="37"/>
      <c r="C90" s="37" t="s">
        <v>102</v>
      </c>
      <c r="D90" s="38" t="s">
        <v>34</v>
      </c>
      <c r="E90" s="39" t="s">
        <v>7</v>
      </c>
      <c r="F90" s="39">
        <v>24</v>
      </c>
      <c r="G90" s="76"/>
      <c r="H90" s="41">
        <f t="shared" si="3"/>
        <v>0</v>
      </c>
      <c r="I90" s="30"/>
    </row>
    <row r="91" spans="1:9" s="31" customFormat="1">
      <c r="A91" s="37">
        <v>4.46999999999999</v>
      </c>
      <c r="B91" s="37"/>
      <c r="C91" s="37" t="s">
        <v>102</v>
      </c>
      <c r="D91" s="38" t="s">
        <v>52</v>
      </c>
      <c r="E91" s="39" t="s">
        <v>53</v>
      </c>
      <c r="F91" s="39">
        <v>50200</v>
      </c>
      <c r="G91" s="76"/>
      <c r="H91" s="41">
        <f t="shared" si="3"/>
        <v>0</v>
      </c>
      <c r="I91" s="30"/>
    </row>
    <row r="92" spans="1:9" s="31" customFormat="1" ht="27.75" customHeight="1">
      <c r="A92" s="37">
        <v>4.4799999999999898</v>
      </c>
      <c r="B92" s="37"/>
      <c r="C92" s="37" t="s">
        <v>102</v>
      </c>
      <c r="D92" s="38" t="s">
        <v>131</v>
      </c>
      <c r="E92" s="39" t="s">
        <v>7</v>
      </c>
      <c r="F92" s="39">
        <v>4</v>
      </c>
      <c r="G92" s="76"/>
      <c r="H92" s="41">
        <f t="shared" si="3"/>
        <v>0</v>
      </c>
      <c r="I92" s="30"/>
    </row>
    <row r="93" spans="1:9" s="31" customFormat="1" ht="28.5" customHeight="1">
      <c r="A93" s="37">
        <v>4.4899999999999904</v>
      </c>
      <c r="B93" s="43">
        <v>610</v>
      </c>
      <c r="C93" s="37" t="s">
        <v>102</v>
      </c>
      <c r="D93" s="38" t="s">
        <v>132</v>
      </c>
      <c r="E93" s="39" t="s">
        <v>7</v>
      </c>
      <c r="F93" s="39">
        <v>1</v>
      </c>
      <c r="G93" s="76"/>
      <c r="H93" s="41">
        <f t="shared" si="3"/>
        <v>0</v>
      </c>
      <c r="I93" s="30"/>
    </row>
    <row r="94" spans="1:9" s="31" customFormat="1">
      <c r="A94" s="37">
        <v>4.4999999999999902</v>
      </c>
      <c r="B94" s="37"/>
      <c r="C94" s="37" t="s">
        <v>102</v>
      </c>
      <c r="D94" s="38" t="s">
        <v>130</v>
      </c>
      <c r="E94" s="39" t="s">
        <v>7</v>
      </c>
      <c r="F94" s="39">
        <v>3</v>
      </c>
      <c r="G94" s="76"/>
      <c r="H94" s="41">
        <f t="shared" si="3"/>
        <v>0</v>
      </c>
      <c r="I94" s="30"/>
    </row>
    <row r="95" spans="1:9" s="31" customFormat="1">
      <c r="A95" s="37">
        <v>4.50999999999999</v>
      </c>
      <c r="B95" s="43">
        <v>608</v>
      </c>
      <c r="C95" s="37" t="s">
        <v>102</v>
      </c>
      <c r="D95" s="38" t="s">
        <v>13</v>
      </c>
      <c r="E95" s="39" t="s">
        <v>7</v>
      </c>
      <c r="F95" s="39">
        <v>1</v>
      </c>
      <c r="G95" s="76"/>
      <c r="H95" s="41">
        <f t="shared" si="3"/>
        <v>0</v>
      </c>
      <c r="I95" s="30"/>
    </row>
    <row r="96" spans="1:9" s="31" customFormat="1">
      <c r="A96" s="37">
        <v>4.5199999999999898</v>
      </c>
      <c r="B96" s="75" t="s">
        <v>150</v>
      </c>
      <c r="C96" s="37" t="s">
        <v>102</v>
      </c>
      <c r="D96" s="38" t="s">
        <v>12</v>
      </c>
      <c r="E96" s="39" t="s">
        <v>7</v>
      </c>
      <c r="F96" s="39">
        <v>4</v>
      </c>
      <c r="G96" s="76"/>
      <c r="H96" s="41">
        <f t="shared" si="3"/>
        <v>0</v>
      </c>
      <c r="I96" s="30"/>
    </row>
    <row r="97" spans="1:9" s="31" customFormat="1">
      <c r="A97" s="37">
        <v>4.5299999999999896</v>
      </c>
      <c r="B97" s="43">
        <v>402</v>
      </c>
      <c r="C97" s="37" t="s">
        <v>102</v>
      </c>
      <c r="D97" s="38" t="s">
        <v>14</v>
      </c>
      <c r="E97" s="39" t="s">
        <v>7</v>
      </c>
      <c r="F97" s="39">
        <v>1</v>
      </c>
      <c r="G97" s="76"/>
      <c r="H97" s="41">
        <f t="shared" si="3"/>
        <v>0</v>
      </c>
      <c r="I97" s="30"/>
    </row>
    <row r="98" spans="1:9" s="31" customFormat="1">
      <c r="A98" s="37">
        <v>4.5399999999999903</v>
      </c>
      <c r="B98" s="43"/>
      <c r="C98" s="37" t="s">
        <v>103</v>
      </c>
      <c r="D98" s="38" t="s">
        <v>124</v>
      </c>
      <c r="E98" s="39" t="s">
        <v>29</v>
      </c>
      <c r="F98" s="39">
        <v>1</v>
      </c>
      <c r="G98" s="76"/>
      <c r="H98" s="41">
        <f t="shared" si="3"/>
        <v>0</v>
      </c>
      <c r="I98" s="30"/>
    </row>
    <row r="99" spans="1:9" s="31" customFormat="1">
      <c r="A99" s="37">
        <v>4.5499999999999901</v>
      </c>
      <c r="B99" s="37"/>
      <c r="C99" s="37" t="s">
        <v>103</v>
      </c>
      <c r="D99" s="38" t="s">
        <v>125</v>
      </c>
      <c r="E99" s="39" t="s">
        <v>29</v>
      </c>
      <c r="F99" s="39">
        <v>1</v>
      </c>
      <c r="G99" s="76"/>
      <c r="H99" s="41">
        <f t="shared" si="3"/>
        <v>0</v>
      </c>
      <c r="I99" s="30"/>
    </row>
    <row r="100" spans="1:9" s="31" customFormat="1">
      <c r="A100" s="37">
        <v>4.5599999999999898</v>
      </c>
      <c r="B100" s="37"/>
      <c r="C100" s="37" t="s">
        <v>103</v>
      </c>
      <c r="D100" s="38" t="s">
        <v>126</v>
      </c>
      <c r="E100" s="39" t="s">
        <v>29</v>
      </c>
      <c r="F100" s="39">
        <v>1</v>
      </c>
      <c r="G100" s="76"/>
      <c r="H100" s="41">
        <f t="shared" si="3"/>
        <v>0</v>
      </c>
      <c r="I100" s="30"/>
    </row>
    <row r="101" spans="1:9" s="31" customFormat="1">
      <c r="A101" s="37">
        <v>4.5699999999999896</v>
      </c>
      <c r="B101" s="37"/>
      <c r="C101" s="37" t="s">
        <v>103</v>
      </c>
      <c r="D101" s="38" t="s">
        <v>127</v>
      </c>
      <c r="E101" s="39" t="s">
        <v>29</v>
      </c>
      <c r="F101" s="39">
        <v>1</v>
      </c>
      <c r="G101" s="76"/>
      <c r="H101" s="41">
        <f t="shared" si="3"/>
        <v>0</v>
      </c>
      <c r="I101" s="30"/>
    </row>
    <row r="102" spans="1:9" s="31" customFormat="1">
      <c r="A102" s="37">
        <v>4.5799999999999903</v>
      </c>
      <c r="B102" s="37"/>
      <c r="C102" s="37" t="s">
        <v>103</v>
      </c>
      <c r="D102" s="38" t="s">
        <v>128</v>
      </c>
      <c r="E102" s="39" t="s">
        <v>29</v>
      </c>
      <c r="F102" s="39">
        <v>1</v>
      </c>
      <c r="G102" s="76"/>
      <c r="H102" s="41">
        <f t="shared" si="3"/>
        <v>0</v>
      </c>
      <c r="I102" s="30"/>
    </row>
    <row r="103" spans="1:9" s="31" customFormat="1">
      <c r="A103" s="72"/>
      <c r="B103" s="72"/>
      <c r="C103" s="37"/>
      <c r="D103" s="65"/>
      <c r="E103" s="39"/>
      <c r="F103" s="39"/>
      <c r="G103" s="76"/>
      <c r="H103" s="41"/>
      <c r="I103" s="30"/>
    </row>
    <row r="104" spans="1:9" s="31" customFormat="1">
      <c r="A104" s="72"/>
      <c r="B104" s="72"/>
      <c r="C104" s="37"/>
      <c r="D104" s="65"/>
      <c r="E104" s="39"/>
      <c r="F104" s="39"/>
      <c r="G104" s="76"/>
      <c r="H104" s="41"/>
      <c r="I104" s="30"/>
    </row>
    <row r="105" spans="1:9" s="31" customFormat="1">
      <c r="A105" s="72"/>
      <c r="B105" s="72"/>
      <c r="C105" s="37"/>
      <c r="D105" s="65"/>
      <c r="E105" s="39"/>
      <c r="F105" s="39"/>
      <c r="G105" s="76"/>
      <c r="H105" s="41"/>
      <c r="I105" s="30"/>
    </row>
    <row r="106" spans="1:9" s="31" customFormat="1">
      <c r="A106" s="72"/>
      <c r="B106" s="72"/>
      <c r="C106" s="37"/>
      <c r="D106" s="65"/>
      <c r="E106" s="39"/>
      <c r="F106" s="39"/>
      <c r="G106" s="76"/>
      <c r="H106" s="41"/>
      <c r="I106" s="30"/>
    </row>
    <row r="107" spans="1:9" s="31" customFormat="1">
      <c r="A107" s="32">
        <v>5</v>
      </c>
      <c r="B107" s="32"/>
      <c r="C107" s="32"/>
      <c r="D107" s="33" t="s">
        <v>55</v>
      </c>
      <c r="E107" s="34"/>
      <c r="F107" s="34"/>
      <c r="G107" s="78"/>
      <c r="H107" s="36">
        <f>SUM(H108:H111)</f>
        <v>0</v>
      </c>
      <c r="I107" s="30"/>
    </row>
    <row r="108" spans="1:9" s="31" customFormat="1" ht="51">
      <c r="A108" s="43">
        <v>5.01</v>
      </c>
      <c r="B108" s="43"/>
      <c r="C108" s="37"/>
      <c r="D108" s="38" t="s">
        <v>57</v>
      </c>
      <c r="E108" s="39" t="s">
        <v>56</v>
      </c>
      <c r="F108" s="39">
        <v>579</v>
      </c>
      <c r="G108" s="76"/>
      <c r="H108" s="41">
        <f t="shared" ref="H108:H109" si="4">G108*F108</f>
        <v>0</v>
      </c>
      <c r="I108" s="30"/>
    </row>
    <row r="109" spans="1:9" s="31" customFormat="1" ht="38.25">
      <c r="A109" s="43">
        <v>5.0199999999999996</v>
      </c>
      <c r="B109" s="43"/>
      <c r="C109" s="37"/>
      <c r="D109" s="38" t="s">
        <v>129</v>
      </c>
      <c r="E109" s="39" t="s">
        <v>56</v>
      </c>
      <c r="F109" s="39">
        <v>579</v>
      </c>
      <c r="G109" s="76"/>
      <c r="H109" s="41">
        <f t="shared" si="4"/>
        <v>0</v>
      </c>
      <c r="I109" s="30"/>
    </row>
    <row r="110" spans="1:9" s="31" customFormat="1">
      <c r="A110" s="43"/>
      <c r="B110" s="43"/>
      <c r="C110" s="37"/>
      <c r="D110" s="38"/>
      <c r="E110" s="39"/>
      <c r="F110" s="39"/>
      <c r="G110" s="76"/>
      <c r="H110" s="41"/>
      <c r="I110" s="30"/>
    </row>
    <row r="111" spans="1:9" s="31" customFormat="1">
      <c r="A111" s="43"/>
      <c r="B111" s="43"/>
      <c r="C111" s="37"/>
      <c r="D111" s="38"/>
      <c r="E111" s="39"/>
      <c r="F111" s="39"/>
      <c r="G111" s="76"/>
      <c r="H111" s="41"/>
      <c r="I111" s="30"/>
    </row>
    <row r="112" spans="1:9" s="31" customFormat="1">
      <c r="A112" s="32">
        <v>6</v>
      </c>
      <c r="B112" s="69"/>
      <c r="C112" s="33"/>
      <c r="D112" s="33" t="e">
        <f>#REF!</f>
        <v>#REF!</v>
      </c>
      <c r="E112" s="34"/>
      <c r="F112" s="34"/>
      <c r="G112" s="78"/>
      <c r="H112" s="36">
        <f>SUM(H113:H138)</f>
        <v>0</v>
      </c>
      <c r="I112" s="30"/>
    </row>
    <row r="113" spans="1:9" s="31" customFormat="1">
      <c r="A113" s="43">
        <v>6.01</v>
      </c>
      <c r="B113" s="43"/>
      <c r="C113" s="37" t="s">
        <v>102</v>
      </c>
      <c r="D113" s="38" t="s">
        <v>151</v>
      </c>
      <c r="E113" s="39" t="s">
        <v>24</v>
      </c>
      <c r="F113" s="39">
        <v>106</v>
      </c>
      <c r="G113" s="76"/>
      <c r="H113" s="41">
        <f t="shared" ref="H113:H138" si="5">G113*F113</f>
        <v>0</v>
      </c>
      <c r="I113" s="30"/>
    </row>
    <row r="114" spans="1:9" s="31" customFormat="1">
      <c r="A114" s="43">
        <v>6.02</v>
      </c>
      <c r="B114" s="43"/>
      <c r="C114" s="37" t="s">
        <v>102</v>
      </c>
      <c r="D114" s="38" t="s">
        <v>152</v>
      </c>
      <c r="E114" s="39" t="s">
        <v>24</v>
      </c>
      <c r="F114" s="39">
        <v>2</v>
      </c>
      <c r="G114" s="76"/>
      <c r="H114" s="41">
        <f t="shared" si="5"/>
        <v>0</v>
      </c>
      <c r="I114" s="30"/>
    </row>
    <row r="115" spans="1:9" s="31" customFormat="1">
      <c r="A115" s="43">
        <v>6.03</v>
      </c>
      <c r="B115" s="43"/>
      <c r="C115" s="37" t="s">
        <v>102</v>
      </c>
      <c r="D115" s="38" t="s">
        <v>153</v>
      </c>
      <c r="E115" s="39" t="s">
        <v>24</v>
      </c>
      <c r="F115" s="39">
        <v>16</v>
      </c>
      <c r="G115" s="76"/>
      <c r="H115" s="41">
        <f t="shared" si="5"/>
        <v>0</v>
      </c>
      <c r="I115" s="30"/>
    </row>
    <row r="116" spans="1:9" s="31" customFormat="1">
      <c r="A116" s="43">
        <v>6.04</v>
      </c>
      <c r="B116" s="43"/>
      <c r="C116" s="37" t="s">
        <v>102</v>
      </c>
      <c r="D116" s="38" t="s">
        <v>154</v>
      </c>
      <c r="E116" s="39" t="s">
        <v>7</v>
      </c>
      <c r="F116" s="39">
        <v>26</v>
      </c>
      <c r="G116" s="76"/>
      <c r="H116" s="41">
        <f t="shared" si="5"/>
        <v>0</v>
      </c>
      <c r="I116" s="30"/>
    </row>
    <row r="117" spans="1:9" s="31" customFormat="1">
      <c r="A117" s="43">
        <v>6.05</v>
      </c>
      <c r="B117" s="43"/>
      <c r="C117" s="37" t="s">
        <v>102</v>
      </c>
      <c r="D117" s="38" t="s">
        <v>155</v>
      </c>
      <c r="E117" s="39" t="s">
        <v>7</v>
      </c>
      <c r="F117" s="39">
        <v>5</v>
      </c>
      <c r="G117" s="76"/>
      <c r="H117" s="41">
        <f t="shared" si="5"/>
        <v>0</v>
      </c>
      <c r="I117" s="30"/>
    </row>
    <row r="118" spans="1:9" s="31" customFormat="1">
      <c r="A118" s="43">
        <v>6.06</v>
      </c>
      <c r="B118" s="43"/>
      <c r="C118" s="37" t="s">
        <v>102</v>
      </c>
      <c r="D118" s="38" t="s">
        <v>156</v>
      </c>
      <c r="E118" s="39" t="s">
        <v>7</v>
      </c>
      <c r="F118" s="39">
        <v>16</v>
      </c>
      <c r="G118" s="76"/>
      <c r="H118" s="41">
        <f t="shared" si="5"/>
        <v>0</v>
      </c>
      <c r="I118" s="30"/>
    </row>
    <row r="119" spans="1:9" s="31" customFormat="1">
      <c r="A119" s="43">
        <v>6.07</v>
      </c>
      <c r="B119" s="43"/>
      <c r="C119" s="37" t="s">
        <v>102</v>
      </c>
      <c r="D119" s="38" t="s">
        <v>157</v>
      </c>
      <c r="E119" s="39" t="s">
        <v>7</v>
      </c>
      <c r="F119" s="39">
        <v>1</v>
      </c>
      <c r="G119" s="76"/>
      <c r="H119" s="41">
        <f t="shared" si="5"/>
        <v>0</v>
      </c>
      <c r="I119" s="30"/>
    </row>
    <row r="120" spans="1:9" s="31" customFormat="1">
      <c r="A120" s="43">
        <v>6.08</v>
      </c>
      <c r="B120" s="43"/>
      <c r="C120" s="37" t="s">
        <v>102</v>
      </c>
      <c r="D120" s="38" t="s">
        <v>158</v>
      </c>
      <c r="E120" s="39" t="s">
        <v>7</v>
      </c>
      <c r="F120" s="39">
        <v>2</v>
      </c>
      <c r="G120" s="76"/>
      <c r="H120" s="41">
        <f t="shared" si="5"/>
        <v>0</v>
      </c>
      <c r="I120" s="30"/>
    </row>
    <row r="121" spans="1:9" s="31" customFormat="1">
      <c r="A121" s="43">
        <v>6.09</v>
      </c>
      <c r="B121" s="43"/>
      <c r="C121" s="37" t="s">
        <v>102</v>
      </c>
      <c r="D121" s="38" t="s">
        <v>159</v>
      </c>
      <c r="E121" s="39" t="s">
        <v>7</v>
      </c>
      <c r="F121" s="39">
        <v>1</v>
      </c>
      <c r="G121" s="76"/>
      <c r="H121" s="41">
        <f t="shared" si="5"/>
        <v>0</v>
      </c>
      <c r="I121" s="30"/>
    </row>
    <row r="122" spans="1:9" s="31" customFormat="1">
      <c r="A122" s="43">
        <v>6.1</v>
      </c>
      <c r="B122" s="43"/>
      <c r="C122" s="37" t="s">
        <v>102</v>
      </c>
      <c r="D122" s="38" t="s">
        <v>160</v>
      </c>
      <c r="E122" s="39" t="s">
        <v>7</v>
      </c>
      <c r="F122" s="39">
        <v>1</v>
      </c>
      <c r="G122" s="76"/>
      <c r="H122" s="41">
        <f t="shared" si="5"/>
        <v>0</v>
      </c>
      <c r="I122" s="30"/>
    </row>
    <row r="123" spans="1:9" s="31" customFormat="1">
      <c r="A123" s="43">
        <v>6.11</v>
      </c>
      <c r="B123" s="43"/>
      <c r="C123" s="37" t="s">
        <v>102</v>
      </c>
      <c r="D123" s="38" t="s">
        <v>161</v>
      </c>
      <c r="E123" s="39" t="s">
        <v>7</v>
      </c>
      <c r="F123" s="39">
        <v>1</v>
      </c>
      <c r="G123" s="76"/>
      <c r="H123" s="41">
        <f t="shared" si="5"/>
        <v>0</v>
      </c>
      <c r="I123" s="30"/>
    </row>
    <row r="124" spans="1:9" s="31" customFormat="1">
      <c r="A124" s="43">
        <v>6.12</v>
      </c>
      <c r="B124" s="43"/>
      <c r="C124" s="37" t="s">
        <v>102</v>
      </c>
      <c r="D124" s="38" t="s">
        <v>162</v>
      </c>
      <c r="E124" s="39" t="s">
        <v>7</v>
      </c>
      <c r="F124" s="39">
        <v>1</v>
      </c>
      <c r="G124" s="76"/>
      <c r="H124" s="41">
        <f t="shared" si="5"/>
        <v>0</v>
      </c>
      <c r="I124" s="30"/>
    </row>
    <row r="125" spans="1:9" s="31" customFormat="1">
      <c r="A125" s="43">
        <v>6.13</v>
      </c>
      <c r="B125" s="43"/>
      <c r="C125" s="37" t="s">
        <v>102</v>
      </c>
      <c r="D125" s="38" t="s">
        <v>163</v>
      </c>
      <c r="E125" s="39" t="s">
        <v>7</v>
      </c>
      <c r="F125" s="39">
        <v>1</v>
      </c>
      <c r="G125" s="76"/>
      <c r="H125" s="41">
        <f t="shared" si="5"/>
        <v>0</v>
      </c>
      <c r="I125" s="30"/>
    </row>
    <row r="126" spans="1:9" s="31" customFormat="1">
      <c r="A126" s="43">
        <v>6.14</v>
      </c>
      <c r="B126" s="43"/>
      <c r="C126" s="37" t="s">
        <v>102</v>
      </c>
      <c r="D126" s="38" t="s">
        <v>164</v>
      </c>
      <c r="E126" s="39" t="s">
        <v>7</v>
      </c>
      <c r="F126" s="39">
        <v>1</v>
      </c>
      <c r="G126" s="76"/>
      <c r="H126" s="41">
        <f t="shared" si="5"/>
        <v>0</v>
      </c>
      <c r="I126" s="30"/>
    </row>
    <row r="127" spans="1:9" s="31" customFormat="1">
      <c r="A127" s="43">
        <v>6.15</v>
      </c>
      <c r="B127" s="43"/>
      <c r="C127" s="37" t="s">
        <v>102</v>
      </c>
      <c r="D127" s="38" t="s">
        <v>165</v>
      </c>
      <c r="E127" s="39" t="s">
        <v>7</v>
      </c>
      <c r="F127" s="39">
        <v>6</v>
      </c>
      <c r="G127" s="76"/>
      <c r="H127" s="41">
        <f t="shared" si="5"/>
        <v>0</v>
      </c>
      <c r="I127" s="30"/>
    </row>
    <row r="128" spans="1:9" s="31" customFormat="1">
      <c r="A128" s="43">
        <v>6.16</v>
      </c>
      <c r="B128" s="43"/>
      <c r="C128" s="37" t="s">
        <v>102</v>
      </c>
      <c r="D128" s="38" t="s">
        <v>166</v>
      </c>
      <c r="E128" s="39" t="s">
        <v>7</v>
      </c>
      <c r="F128" s="39">
        <v>4</v>
      </c>
      <c r="G128" s="76"/>
      <c r="H128" s="41">
        <f t="shared" si="5"/>
        <v>0</v>
      </c>
      <c r="I128" s="30"/>
    </row>
    <row r="129" spans="1:9" s="31" customFormat="1">
      <c r="A129" s="43">
        <v>6.17</v>
      </c>
      <c r="B129" s="43"/>
      <c r="C129" s="37" t="s">
        <v>102</v>
      </c>
      <c r="D129" s="38" t="s">
        <v>167</v>
      </c>
      <c r="E129" s="39" t="s">
        <v>7</v>
      </c>
      <c r="F129" s="39">
        <v>1</v>
      </c>
      <c r="G129" s="76"/>
      <c r="H129" s="41">
        <f t="shared" si="5"/>
        <v>0</v>
      </c>
      <c r="I129" s="30"/>
    </row>
    <row r="130" spans="1:9" s="31" customFormat="1">
      <c r="A130" s="43">
        <v>6.18</v>
      </c>
      <c r="B130" s="43"/>
      <c r="C130" s="37" t="s">
        <v>102</v>
      </c>
      <c r="D130" s="38" t="s">
        <v>168</v>
      </c>
      <c r="E130" s="39" t="s">
        <v>7</v>
      </c>
      <c r="F130" s="39">
        <v>1</v>
      </c>
      <c r="G130" s="76"/>
      <c r="H130" s="41">
        <f t="shared" si="5"/>
        <v>0</v>
      </c>
      <c r="I130" s="30"/>
    </row>
    <row r="131" spans="1:9" s="31" customFormat="1">
      <c r="A131" s="43">
        <v>6.19</v>
      </c>
      <c r="B131" s="43"/>
      <c r="C131" s="37" t="s">
        <v>102</v>
      </c>
      <c r="D131" s="38" t="s">
        <v>169</v>
      </c>
      <c r="E131" s="39" t="s">
        <v>7</v>
      </c>
      <c r="F131" s="39">
        <v>4</v>
      </c>
      <c r="G131" s="76"/>
      <c r="H131" s="41">
        <f t="shared" si="5"/>
        <v>0</v>
      </c>
      <c r="I131" s="30"/>
    </row>
    <row r="132" spans="1:9" s="31" customFormat="1">
      <c r="A132" s="43">
        <v>6.2</v>
      </c>
      <c r="B132" s="43"/>
      <c r="C132" s="37" t="s">
        <v>102</v>
      </c>
      <c r="D132" s="38" t="s">
        <v>170</v>
      </c>
      <c r="E132" s="39" t="s">
        <v>7</v>
      </c>
      <c r="F132" s="39">
        <v>1</v>
      </c>
      <c r="G132" s="76"/>
      <c r="H132" s="41">
        <f t="shared" si="5"/>
        <v>0</v>
      </c>
      <c r="I132" s="30"/>
    </row>
    <row r="133" spans="1:9" s="31" customFormat="1">
      <c r="A133" s="43">
        <v>6.21</v>
      </c>
      <c r="B133" s="43"/>
      <c r="C133" s="37" t="s">
        <v>102</v>
      </c>
      <c r="D133" s="38" t="s">
        <v>171</v>
      </c>
      <c r="E133" s="39" t="s">
        <v>7</v>
      </c>
      <c r="F133" s="39">
        <v>1</v>
      </c>
      <c r="G133" s="76"/>
      <c r="H133" s="41">
        <f t="shared" si="5"/>
        <v>0</v>
      </c>
      <c r="I133" s="30"/>
    </row>
    <row r="134" spans="1:9" s="31" customFormat="1">
      <c r="A134" s="43">
        <v>6.22</v>
      </c>
      <c r="B134" s="43"/>
      <c r="C134" s="37" t="s">
        <v>102</v>
      </c>
      <c r="D134" s="38" t="s">
        <v>172</v>
      </c>
      <c r="E134" s="39" t="s">
        <v>7</v>
      </c>
      <c r="F134" s="39">
        <v>1</v>
      </c>
      <c r="G134" s="76"/>
      <c r="H134" s="41">
        <f t="shared" si="5"/>
        <v>0</v>
      </c>
      <c r="I134" s="30"/>
    </row>
    <row r="135" spans="1:9" s="31" customFormat="1">
      <c r="A135" s="43">
        <v>6.23</v>
      </c>
      <c r="B135" s="43"/>
      <c r="C135" s="37" t="s">
        <v>102</v>
      </c>
      <c r="D135" s="38" t="s">
        <v>173</v>
      </c>
      <c r="E135" s="39" t="s">
        <v>7</v>
      </c>
      <c r="F135" s="39">
        <v>1</v>
      </c>
      <c r="G135" s="76"/>
      <c r="H135" s="41">
        <f t="shared" si="5"/>
        <v>0</v>
      </c>
      <c r="I135" s="30"/>
    </row>
    <row r="136" spans="1:9" s="31" customFormat="1">
      <c r="A136" s="43">
        <v>6.2399999999999904</v>
      </c>
      <c r="B136" s="43"/>
      <c r="C136" s="37" t="s">
        <v>102</v>
      </c>
      <c r="D136" s="38" t="s">
        <v>174</v>
      </c>
      <c r="E136" s="39" t="s">
        <v>7</v>
      </c>
      <c r="F136" s="39">
        <v>2</v>
      </c>
      <c r="G136" s="76"/>
      <c r="H136" s="41">
        <f t="shared" si="5"/>
        <v>0</v>
      </c>
      <c r="I136" s="30"/>
    </row>
    <row r="137" spans="1:9" s="31" customFormat="1">
      <c r="A137" s="43">
        <v>6.2499999999999902</v>
      </c>
      <c r="B137" s="43"/>
      <c r="C137" s="37" t="s">
        <v>102</v>
      </c>
      <c r="D137" s="38" t="s">
        <v>175</v>
      </c>
      <c r="E137" s="39" t="s">
        <v>7</v>
      </c>
      <c r="F137" s="39">
        <v>7</v>
      </c>
      <c r="G137" s="76"/>
      <c r="H137" s="41">
        <f t="shared" si="5"/>
        <v>0</v>
      </c>
      <c r="I137" s="30"/>
    </row>
    <row r="138" spans="1:9" s="31" customFormat="1">
      <c r="A138" s="43">
        <v>6.25999999999999</v>
      </c>
      <c r="B138" s="43"/>
      <c r="C138" s="37" t="s">
        <v>103</v>
      </c>
      <c r="D138" s="38" t="s">
        <v>176</v>
      </c>
      <c r="E138" s="39" t="s">
        <v>29</v>
      </c>
      <c r="F138" s="39">
        <v>1</v>
      </c>
      <c r="G138" s="76"/>
      <c r="H138" s="41">
        <f t="shared" si="5"/>
        <v>0</v>
      </c>
      <c r="I138" s="30"/>
    </row>
    <row r="139" spans="1:9" s="31" customFormat="1">
      <c r="A139" s="43"/>
      <c r="B139" s="43"/>
      <c r="C139" s="37"/>
      <c r="D139" s="38"/>
      <c r="E139" s="39"/>
      <c r="F139" s="39"/>
      <c r="G139" s="76"/>
      <c r="H139" s="41"/>
      <c r="I139" s="30"/>
    </row>
    <row r="140" spans="1:9" s="31" customFormat="1">
      <c r="A140" s="32">
        <v>7</v>
      </c>
      <c r="B140" s="32"/>
      <c r="C140" s="32"/>
      <c r="D140" s="73" t="s">
        <v>110</v>
      </c>
      <c r="E140" s="32"/>
      <c r="F140" s="32"/>
      <c r="G140" s="79"/>
      <c r="H140" s="36">
        <f>SUM(H141:H148)</f>
        <v>0</v>
      </c>
      <c r="I140" s="30"/>
    </row>
    <row r="141" spans="1:9" s="31" customFormat="1" ht="51">
      <c r="A141" s="43">
        <v>7.01</v>
      </c>
      <c r="B141" s="43"/>
      <c r="C141" s="37" t="s">
        <v>103</v>
      </c>
      <c r="D141" s="38" t="s">
        <v>177</v>
      </c>
      <c r="E141" s="39" t="s">
        <v>7</v>
      </c>
      <c r="F141" s="39">
        <v>7</v>
      </c>
      <c r="G141" s="76"/>
      <c r="H141" s="41">
        <f>G141*F141</f>
        <v>0</v>
      </c>
      <c r="I141" s="30"/>
    </row>
    <row r="142" spans="1:9" s="31" customFormat="1" ht="51">
      <c r="A142" s="43">
        <v>7.02</v>
      </c>
      <c r="B142" s="43"/>
      <c r="C142" s="37" t="s">
        <v>103</v>
      </c>
      <c r="D142" s="38" t="s">
        <v>178</v>
      </c>
      <c r="E142" s="39" t="s">
        <v>7</v>
      </c>
      <c r="F142" s="39">
        <v>4</v>
      </c>
      <c r="G142" s="76"/>
      <c r="H142" s="41">
        <f t="shared" ref="H142:H147" si="6">G142*F142</f>
        <v>0</v>
      </c>
      <c r="I142" s="30"/>
    </row>
    <row r="143" spans="1:9" s="31" customFormat="1" ht="51">
      <c r="A143" s="43">
        <v>7.03</v>
      </c>
      <c r="B143" s="43"/>
      <c r="C143" s="37" t="s">
        <v>103</v>
      </c>
      <c r="D143" s="38" t="s">
        <v>179</v>
      </c>
      <c r="E143" s="39" t="s">
        <v>7</v>
      </c>
      <c r="F143" s="39">
        <v>4</v>
      </c>
      <c r="G143" s="76"/>
      <c r="H143" s="41">
        <f t="shared" si="6"/>
        <v>0</v>
      </c>
      <c r="I143" s="30"/>
    </row>
    <row r="144" spans="1:9" s="31" customFormat="1" ht="25.5">
      <c r="A144" s="43">
        <v>7.04</v>
      </c>
      <c r="B144" s="43"/>
      <c r="C144" s="37" t="s">
        <v>103</v>
      </c>
      <c r="D144" s="38" t="s">
        <v>135</v>
      </c>
      <c r="E144" s="39" t="s">
        <v>24</v>
      </c>
      <c r="F144" s="39">
        <v>60</v>
      </c>
      <c r="G144" s="76"/>
      <c r="H144" s="41">
        <f t="shared" si="6"/>
        <v>0</v>
      </c>
      <c r="I144" s="30"/>
    </row>
    <row r="145" spans="1:9" s="31" customFormat="1" ht="25.5">
      <c r="A145" s="43">
        <v>7.05</v>
      </c>
      <c r="B145" s="43"/>
      <c r="C145" s="37" t="s">
        <v>103</v>
      </c>
      <c r="D145" s="38" t="s">
        <v>136</v>
      </c>
      <c r="E145" s="39" t="s">
        <v>24</v>
      </c>
      <c r="F145" s="39">
        <v>40</v>
      </c>
      <c r="G145" s="76"/>
      <c r="H145" s="41">
        <f t="shared" si="6"/>
        <v>0</v>
      </c>
      <c r="I145" s="30"/>
    </row>
    <row r="146" spans="1:9" s="31" customFormat="1">
      <c r="A146" s="43">
        <v>7.06</v>
      </c>
      <c r="B146" s="43"/>
      <c r="C146" s="37" t="s">
        <v>103</v>
      </c>
      <c r="D146" s="38" t="s">
        <v>137</v>
      </c>
      <c r="E146" s="39" t="s">
        <v>29</v>
      </c>
      <c r="F146" s="39">
        <v>1</v>
      </c>
      <c r="G146" s="76"/>
      <c r="H146" s="41">
        <f t="shared" si="6"/>
        <v>0</v>
      </c>
      <c r="I146" s="30"/>
    </row>
    <row r="147" spans="1:9" s="31" customFormat="1">
      <c r="A147" s="43">
        <v>7.07</v>
      </c>
      <c r="B147" s="43"/>
      <c r="C147" s="37" t="s">
        <v>103</v>
      </c>
      <c r="D147" s="38" t="s">
        <v>142</v>
      </c>
      <c r="E147" s="39" t="s">
        <v>53</v>
      </c>
      <c r="F147" s="39">
        <v>35300</v>
      </c>
      <c r="G147" s="76"/>
      <c r="H147" s="41">
        <f t="shared" si="6"/>
        <v>0</v>
      </c>
      <c r="I147" s="30"/>
    </row>
    <row r="148" spans="1:9" s="31" customFormat="1">
      <c r="A148" s="43"/>
      <c r="B148" s="43"/>
      <c r="C148" s="37"/>
      <c r="D148" s="38"/>
      <c r="E148" s="39"/>
      <c r="F148" s="39"/>
      <c r="G148" s="76"/>
      <c r="H148" s="41"/>
      <c r="I148" s="30"/>
    </row>
    <row r="149" spans="1:9" s="31" customFormat="1">
      <c r="A149" s="32">
        <v>8</v>
      </c>
      <c r="B149" s="32"/>
      <c r="C149" s="32"/>
      <c r="D149" s="33" t="s">
        <v>37</v>
      </c>
      <c r="E149" s="34"/>
      <c r="F149" s="34"/>
      <c r="G149" s="78"/>
      <c r="H149" s="36">
        <f>SUM(H150:H175)</f>
        <v>0</v>
      </c>
      <c r="I149" s="30"/>
    </row>
    <row r="150" spans="1:9" s="31" customFormat="1" ht="102">
      <c r="A150" s="43">
        <v>8.01</v>
      </c>
      <c r="B150" s="43"/>
      <c r="C150" s="37" t="s">
        <v>138</v>
      </c>
      <c r="D150" s="38" t="s">
        <v>62</v>
      </c>
      <c r="E150" s="39" t="s">
        <v>29</v>
      </c>
      <c r="F150" s="39">
        <v>1</v>
      </c>
      <c r="G150" s="76"/>
      <c r="H150" s="41">
        <f>G150*F150</f>
        <v>0</v>
      </c>
      <c r="I150" s="74"/>
    </row>
    <row r="151" spans="1:9" s="31" customFormat="1">
      <c r="A151" s="43">
        <v>8.02</v>
      </c>
      <c r="B151" s="43"/>
      <c r="C151" s="37" t="s">
        <v>138</v>
      </c>
      <c r="D151" s="38" t="s">
        <v>64</v>
      </c>
      <c r="E151" s="39" t="s">
        <v>29</v>
      </c>
      <c r="F151" s="39">
        <v>1</v>
      </c>
      <c r="G151" s="76"/>
      <c r="H151" s="41">
        <f t="shared" ref="H151:H174" si="7">G151*F151</f>
        <v>0</v>
      </c>
      <c r="I151" s="74"/>
    </row>
    <row r="152" spans="1:9" s="31" customFormat="1" ht="25.5">
      <c r="A152" s="43">
        <v>8.0299999999999994</v>
      </c>
      <c r="B152" s="43"/>
      <c r="C152" s="37" t="s">
        <v>138</v>
      </c>
      <c r="D152" s="38" t="s">
        <v>65</v>
      </c>
      <c r="E152" s="39" t="s">
        <v>29</v>
      </c>
      <c r="F152" s="39">
        <v>1</v>
      </c>
      <c r="G152" s="76"/>
      <c r="H152" s="41">
        <f t="shared" si="7"/>
        <v>0</v>
      </c>
      <c r="I152" s="74"/>
    </row>
    <row r="153" spans="1:9" s="31" customFormat="1" ht="25.5">
      <c r="A153" s="43">
        <v>8.0399999999999991</v>
      </c>
      <c r="B153" s="43"/>
      <c r="C153" s="37" t="s">
        <v>138</v>
      </c>
      <c r="D153" s="38" t="s">
        <v>66</v>
      </c>
      <c r="E153" s="39" t="s">
        <v>29</v>
      </c>
      <c r="F153" s="39">
        <v>1</v>
      </c>
      <c r="G153" s="76"/>
      <c r="H153" s="41">
        <f t="shared" si="7"/>
        <v>0</v>
      </c>
      <c r="I153" s="74"/>
    </row>
    <row r="154" spans="1:9" s="31" customFormat="1">
      <c r="A154" s="43">
        <v>8.0500000000000007</v>
      </c>
      <c r="B154" s="43"/>
      <c r="C154" s="37" t="s">
        <v>138</v>
      </c>
      <c r="D154" s="38" t="s">
        <v>147</v>
      </c>
      <c r="E154" s="39" t="s">
        <v>29</v>
      </c>
      <c r="F154" s="39">
        <v>1</v>
      </c>
      <c r="G154" s="76"/>
      <c r="H154" s="41">
        <f t="shared" si="7"/>
        <v>0</v>
      </c>
      <c r="I154" s="74"/>
    </row>
    <row r="155" spans="1:9" s="31" customFormat="1">
      <c r="A155" s="43">
        <v>8.06</v>
      </c>
      <c r="B155" s="43"/>
      <c r="C155" s="37" t="s">
        <v>138</v>
      </c>
      <c r="D155" s="38" t="s">
        <v>38</v>
      </c>
      <c r="E155" s="39" t="s">
        <v>29</v>
      </c>
      <c r="F155" s="39">
        <v>1</v>
      </c>
      <c r="G155" s="76"/>
      <c r="H155" s="41">
        <f t="shared" si="7"/>
        <v>0</v>
      </c>
      <c r="I155" s="74"/>
    </row>
    <row r="156" spans="1:9" s="31" customFormat="1">
      <c r="A156" s="43">
        <v>8.07</v>
      </c>
      <c r="B156" s="43"/>
      <c r="C156" s="37" t="s">
        <v>138</v>
      </c>
      <c r="D156" s="38" t="s">
        <v>60</v>
      </c>
      <c r="E156" s="39" t="s">
        <v>29</v>
      </c>
      <c r="F156" s="39">
        <v>1</v>
      </c>
      <c r="G156" s="76"/>
      <c r="H156" s="41">
        <f t="shared" si="7"/>
        <v>0</v>
      </c>
      <c r="I156" s="74"/>
    </row>
    <row r="157" spans="1:9" s="31" customFormat="1">
      <c r="A157" s="43">
        <v>8.08</v>
      </c>
      <c r="B157" s="43"/>
      <c r="C157" s="37" t="s">
        <v>138</v>
      </c>
      <c r="D157" s="38" t="s">
        <v>39</v>
      </c>
      <c r="E157" s="39" t="s">
        <v>29</v>
      </c>
      <c r="F157" s="39">
        <v>1</v>
      </c>
      <c r="G157" s="76"/>
      <c r="H157" s="41">
        <f t="shared" si="7"/>
        <v>0</v>
      </c>
      <c r="I157" s="74"/>
    </row>
    <row r="158" spans="1:9" s="31" customFormat="1">
      <c r="A158" s="43">
        <v>8.09</v>
      </c>
      <c r="B158" s="43"/>
      <c r="C158" s="37" t="s">
        <v>138</v>
      </c>
      <c r="D158" s="38" t="s">
        <v>40</v>
      </c>
      <c r="E158" s="39" t="s">
        <v>29</v>
      </c>
      <c r="F158" s="39">
        <v>1</v>
      </c>
      <c r="G158" s="76"/>
      <c r="H158" s="41">
        <f t="shared" si="7"/>
        <v>0</v>
      </c>
      <c r="I158" s="74"/>
    </row>
    <row r="159" spans="1:9" s="31" customFormat="1">
      <c r="A159" s="43">
        <v>8.1</v>
      </c>
      <c r="B159" s="43"/>
      <c r="C159" s="37" t="s">
        <v>138</v>
      </c>
      <c r="D159" s="38" t="s">
        <v>41</v>
      </c>
      <c r="E159" s="39" t="s">
        <v>29</v>
      </c>
      <c r="F159" s="39">
        <v>1</v>
      </c>
      <c r="G159" s="76"/>
      <c r="H159" s="41">
        <f t="shared" si="7"/>
        <v>0</v>
      </c>
      <c r="I159" s="74"/>
    </row>
    <row r="160" spans="1:9" s="31" customFormat="1">
      <c r="A160" s="43">
        <v>8.11</v>
      </c>
      <c r="B160" s="43"/>
      <c r="C160" s="37" t="s">
        <v>138</v>
      </c>
      <c r="D160" s="38" t="s">
        <v>143</v>
      </c>
      <c r="E160" s="39" t="s">
        <v>29</v>
      </c>
      <c r="F160" s="39">
        <v>1</v>
      </c>
      <c r="G160" s="76"/>
      <c r="H160" s="41">
        <f t="shared" si="7"/>
        <v>0</v>
      </c>
      <c r="I160" s="74"/>
    </row>
    <row r="161" spans="1:9" s="31" customFormat="1">
      <c r="A161" s="43">
        <v>8.1199999999999992</v>
      </c>
      <c r="B161" s="43"/>
      <c r="C161" s="37" t="s">
        <v>138</v>
      </c>
      <c r="D161" s="38" t="s">
        <v>58</v>
      </c>
      <c r="E161" s="39" t="s">
        <v>29</v>
      </c>
      <c r="F161" s="39">
        <v>1</v>
      </c>
      <c r="G161" s="76"/>
      <c r="H161" s="41">
        <f t="shared" si="7"/>
        <v>0</v>
      </c>
      <c r="I161" s="74"/>
    </row>
    <row r="162" spans="1:9" s="31" customFormat="1">
      <c r="A162" s="43">
        <v>8.1300000000000008</v>
      </c>
      <c r="B162" s="43"/>
      <c r="C162" s="37" t="s">
        <v>138</v>
      </c>
      <c r="D162" s="38" t="s">
        <v>42</v>
      </c>
      <c r="E162" s="39" t="s">
        <v>29</v>
      </c>
      <c r="F162" s="39">
        <v>1</v>
      </c>
      <c r="G162" s="76"/>
      <c r="H162" s="41">
        <f t="shared" si="7"/>
        <v>0</v>
      </c>
      <c r="I162" s="74"/>
    </row>
    <row r="163" spans="1:9" s="31" customFormat="1">
      <c r="A163" s="43">
        <v>8.14</v>
      </c>
      <c r="B163" s="43"/>
      <c r="C163" s="37" t="s">
        <v>138</v>
      </c>
      <c r="D163" s="38" t="s">
        <v>43</v>
      </c>
      <c r="E163" s="39" t="s">
        <v>29</v>
      </c>
      <c r="F163" s="39">
        <v>1</v>
      </c>
      <c r="G163" s="76"/>
      <c r="H163" s="41">
        <f t="shared" si="7"/>
        <v>0</v>
      </c>
      <c r="I163" s="74"/>
    </row>
    <row r="164" spans="1:9" s="31" customFormat="1" ht="38.25">
      <c r="A164" s="43">
        <v>8.15</v>
      </c>
      <c r="B164" s="43"/>
      <c r="C164" s="37" t="s">
        <v>138</v>
      </c>
      <c r="D164" s="38" t="s">
        <v>54</v>
      </c>
      <c r="E164" s="39" t="s">
        <v>29</v>
      </c>
      <c r="F164" s="39">
        <v>1</v>
      </c>
      <c r="G164" s="76"/>
      <c r="H164" s="41">
        <f t="shared" si="7"/>
        <v>0</v>
      </c>
      <c r="I164" s="74"/>
    </row>
    <row r="165" spans="1:9" s="31" customFormat="1">
      <c r="A165" s="43">
        <v>8.16</v>
      </c>
      <c r="B165" s="43"/>
      <c r="C165" s="37" t="s">
        <v>138</v>
      </c>
      <c r="D165" s="38" t="s">
        <v>146</v>
      </c>
      <c r="E165" s="39" t="s">
        <v>29</v>
      </c>
      <c r="F165" s="39">
        <v>1</v>
      </c>
      <c r="G165" s="76"/>
      <c r="H165" s="41">
        <f t="shared" si="7"/>
        <v>0</v>
      </c>
      <c r="I165" s="74"/>
    </row>
    <row r="166" spans="1:9" s="31" customFormat="1">
      <c r="A166" s="43">
        <v>8.17</v>
      </c>
      <c r="B166" s="43"/>
      <c r="C166" s="37" t="s">
        <v>138</v>
      </c>
      <c r="D166" s="38" t="s">
        <v>44</v>
      </c>
      <c r="E166" s="39" t="s">
        <v>29</v>
      </c>
      <c r="F166" s="39">
        <v>1</v>
      </c>
      <c r="G166" s="76"/>
      <c r="H166" s="41">
        <f t="shared" si="7"/>
        <v>0</v>
      </c>
      <c r="I166" s="74"/>
    </row>
    <row r="167" spans="1:9" s="31" customFormat="1">
      <c r="A167" s="43">
        <v>8.18</v>
      </c>
      <c r="B167" s="43"/>
      <c r="C167" s="37" t="s">
        <v>138</v>
      </c>
      <c r="D167" s="38" t="s">
        <v>45</v>
      </c>
      <c r="E167" s="39" t="s">
        <v>29</v>
      </c>
      <c r="F167" s="39">
        <v>1</v>
      </c>
      <c r="G167" s="76"/>
      <c r="H167" s="41">
        <f t="shared" si="7"/>
        <v>0</v>
      </c>
      <c r="I167" s="74"/>
    </row>
    <row r="168" spans="1:9" s="31" customFormat="1">
      <c r="A168" s="43">
        <v>8.19</v>
      </c>
      <c r="B168" s="43"/>
      <c r="C168" s="37" t="s">
        <v>138</v>
      </c>
      <c r="D168" s="38" t="s">
        <v>46</v>
      </c>
      <c r="E168" s="39" t="s">
        <v>29</v>
      </c>
      <c r="F168" s="39">
        <v>1</v>
      </c>
      <c r="G168" s="76"/>
      <c r="H168" s="41">
        <f t="shared" si="7"/>
        <v>0</v>
      </c>
      <c r="I168" s="74"/>
    </row>
    <row r="169" spans="1:9" s="31" customFormat="1">
      <c r="A169" s="43">
        <v>8.1999999999999993</v>
      </c>
      <c r="B169" s="43"/>
      <c r="C169" s="37" t="s">
        <v>138</v>
      </c>
      <c r="D169" s="38" t="s">
        <v>47</v>
      </c>
      <c r="E169" s="39" t="s">
        <v>29</v>
      </c>
      <c r="F169" s="39">
        <v>1</v>
      </c>
      <c r="G169" s="76"/>
      <c r="H169" s="41">
        <f t="shared" si="7"/>
        <v>0</v>
      </c>
      <c r="I169" s="74"/>
    </row>
    <row r="170" spans="1:9" s="31" customFormat="1">
      <c r="A170" s="43">
        <v>8.2100000000000009</v>
      </c>
      <c r="B170" s="43"/>
      <c r="C170" s="37" t="s">
        <v>138</v>
      </c>
      <c r="D170" s="38" t="s">
        <v>48</v>
      </c>
      <c r="E170" s="39" t="s">
        <v>29</v>
      </c>
      <c r="F170" s="39">
        <v>1</v>
      </c>
      <c r="G170" s="76"/>
      <c r="H170" s="41">
        <f t="shared" si="7"/>
        <v>0</v>
      </c>
      <c r="I170" s="74"/>
    </row>
    <row r="171" spans="1:9" s="31" customFormat="1">
      <c r="A171" s="43">
        <v>8.2200000000000006</v>
      </c>
      <c r="B171" s="43"/>
      <c r="C171" s="37" t="s">
        <v>138</v>
      </c>
      <c r="D171" s="38" t="s">
        <v>49</v>
      </c>
      <c r="E171" s="39" t="s">
        <v>29</v>
      </c>
      <c r="F171" s="39">
        <v>1</v>
      </c>
      <c r="G171" s="76"/>
      <c r="H171" s="41">
        <f t="shared" si="7"/>
        <v>0</v>
      </c>
      <c r="I171" s="74"/>
    </row>
    <row r="172" spans="1:9" s="31" customFormat="1">
      <c r="A172" s="43">
        <v>8.23</v>
      </c>
      <c r="B172" s="43"/>
      <c r="C172" s="37" t="s">
        <v>138</v>
      </c>
      <c r="D172" s="38" t="s">
        <v>50</v>
      </c>
      <c r="E172" s="39" t="s">
        <v>29</v>
      </c>
      <c r="F172" s="39">
        <v>1</v>
      </c>
      <c r="G172" s="76"/>
      <c r="H172" s="41">
        <f t="shared" si="7"/>
        <v>0</v>
      </c>
      <c r="I172" s="74"/>
    </row>
    <row r="173" spans="1:9" s="31" customFormat="1">
      <c r="A173" s="43">
        <v>8.2399999999999896</v>
      </c>
      <c r="B173" s="43"/>
      <c r="C173" s="37" t="s">
        <v>138</v>
      </c>
      <c r="D173" s="38" t="s">
        <v>51</v>
      </c>
      <c r="E173" s="39" t="s">
        <v>29</v>
      </c>
      <c r="F173" s="39">
        <v>1</v>
      </c>
      <c r="G173" s="76"/>
      <c r="H173" s="41">
        <f t="shared" si="7"/>
        <v>0</v>
      </c>
      <c r="I173" s="74"/>
    </row>
    <row r="174" spans="1:9" s="31" customFormat="1">
      <c r="A174" s="43">
        <v>8.2499999999999893</v>
      </c>
      <c r="B174" s="43"/>
      <c r="C174" s="37" t="s">
        <v>138</v>
      </c>
      <c r="D174" s="38" t="s">
        <v>63</v>
      </c>
      <c r="E174" s="39" t="s">
        <v>29</v>
      </c>
      <c r="F174" s="39">
        <v>1</v>
      </c>
      <c r="G174" s="76"/>
      <c r="H174" s="41">
        <f t="shared" si="7"/>
        <v>0</v>
      </c>
      <c r="I174" s="74"/>
    </row>
    <row r="175" spans="1:9" s="31" customFormat="1" ht="25.5">
      <c r="A175" s="43">
        <v>8.2599999999999891</v>
      </c>
      <c r="B175" s="43"/>
      <c r="C175" s="37" t="s">
        <v>138</v>
      </c>
      <c r="D175" s="38" t="s">
        <v>145</v>
      </c>
      <c r="E175" s="39" t="s">
        <v>29</v>
      </c>
      <c r="F175" s="39">
        <v>1</v>
      </c>
      <c r="G175" s="76"/>
      <c r="H175" s="41">
        <f>G175*F175</f>
        <v>0</v>
      </c>
      <c r="I175" s="74"/>
    </row>
    <row r="176" spans="1:9" s="31" customFormat="1">
      <c r="A176" s="43"/>
      <c r="B176" s="43"/>
      <c r="C176" s="37"/>
      <c r="D176" s="38"/>
      <c r="E176" s="39"/>
      <c r="F176" s="39"/>
      <c r="G176" s="40"/>
      <c r="H176" s="41"/>
      <c r="I176" s="30"/>
    </row>
    <row r="177" spans="1:8" ht="15.75" thickBot="1">
      <c r="A177" s="37"/>
      <c r="B177" s="37"/>
      <c r="C177" s="37"/>
      <c r="D177" s="44"/>
      <c r="E177" s="39"/>
      <c r="F177" s="39"/>
      <c r="G177" s="40"/>
      <c r="H177" s="41"/>
    </row>
    <row r="178" spans="1:8" ht="19.5" thickBot="1">
      <c r="A178" s="45"/>
      <c r="B178" s="70"/>
      <c r="C178" s="70"/>
      <c r="D178" s="46" t="s">
        <v>8</v>
      </c>
      <c r="E178" s="47"/>
      <c r="F178" s="48"/>
      <c r="G178" s="49"/>
      <c r="H178" s="50">
        <f>SUM(H6:H177)/2</f>
        <v>0</v>
      </c>
    </row>
    <row r="179" spans="1:8" ht="19.5" thickBot="1">
      <c r="A179" s="51"/>
      <c r="B179" s="52"/>
      <c r="C179" s="52"/>
      <c r="D179" s="52"/>
      <c r="E179" s="53"/>
      <c r="F179" s="54"/>
      <c r="G179" s="55"/>
      <c r="H179" s="56"/>
    </row>
  </sheetData>
  <sheetProtection algorithmName="SHA-512" hashValue="3f4X5+/hTrfaOl8XUZt5o7lJHd7+L6WAmhMOiD/lbaJTji3HgxefTE2YQUYK5OgPpkJH4H+GK9XzHCT86/qT3Q==" saltValue="KA7vnUFCnidszD3XU+Pohg==" spinCount="100000" sheet="1" objects="1" scenarios="1"/>
  <pageMargins left="0.7" right="0.7" top="0.78740157499999996" bottom="0.78740157499999996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komplet</vt:lpstr>
      <vt:lpstr>komplet!Oblast_tisku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2025-07-04T15:21:14Z</dcterms:created>
  <dcterms:modified xsi:type="dcterms:W3CDTF">2025-07-11T12:11:02Z</dcterms:modified>
</cp:coreProperties>
</file>